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.barbieri\Desktop\Trasparenza_sovvenzioni\"/>
    </mc:Choice>
  </mc:AlternateContent>
  <xr:revisionPtr revIDLastSave="0" documentId="13_ncr:1_{C347AA00-4A4A-4251-AE01-785940F32089}" xr6:coauthVersionLast="36" xr6:coauthVersionMax="37" xr10:uidLastSave="{00000000-0000-0000-0000-000000000000}"/>
  <bookViews>
    <workbookView xWindow="0" yWindow="0" windowWidth="23040" windowHeight="9060" xr2:uid="{771C28E9-D0C9-415C-AD3A-F86349D4CB17}"/>
  </bookViews>
  <sheets>
    <sheet name="associazioni studentesch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23" i="2" l="1"/>
  <c r="B30" i="2" l="1"/>
  <c r="B35" i="2" s="1"/>
  <c r="B44" i="2"/>
  <c r="B42" i="2"/>
  <c r="B40" i="2"/>
  <c r="B57" i="2"/>
  <c r="B56" i="2"/>
  <c r="B54" i="2"/>
  <c r="B52" i="2"/>
  <c r="B51" i="2"/>
  <c r="B71" i="2"/>
  <c r="B68" i="2"/>
  <c r="B70" i="2"/>
  <c r="B67" i="2"/>
  <c r="B64" i="2"/>
  <c r="B80" i="2"/>
  <c r="B82" i="2"/>
  <c r="B81" i="2"/>
  <c r="B78" i="2"/>
  <c r="B46" i="2" l="1"/>
  <c r="B83" i="2"/>
  <c r="B72" i="2"/>
  <c r="B58" i="2"/>
  <c r="B89" i="2" l="1"/>
  <c r="B90" i="2"/>
  <c r="B92" i="2"/>
  <c r="B91" i="2"/>
  <c r="B93" i="2"/>
  <c r="B88" i="2"/>
  <c r="B94" i="2" l="1"/>
</calcChain>
</file>

<file path=xl/sharedStrings.xml><?xml version="1.0" encoding="utf-8"?>
<sst xmlns="http://schemas.openxmlformats.org/spreadsheetml/2006/main" count="81" uniqueCount="30">
  <si>
    <t>totale 2016</t>
  </si>
  <si>
    <t>totale 2018</t>
  </si>
  <si>
    <t>totale 2017</t>
  </si>
  <si>
    <t>totale 2019</t>
  </si>
  <si>
    <t>totale 2020</t>
  </si>
  <si>
    <t>totale 2021</t>
  </si>
  <si>
    <t>ASSOCIAZIONE CULTURALE S.ABBONDIO</t>
  </si>
  <si>
    <t xml:space="preserve">BAGAI DE COMM </t>
  </si>
  <si>
    <t xml:space="preserve">TIGRE BIANCA </t>
  </si>
  <si>
    <t>ART OF SCIENCE</t>
  </si>
  <si>
    <t>AVALON</t>
  </si>
  <si>
    <t>ASSOCIAZIONE RUSALKA</t>
  </si>
  <si>
    <t>ENVIRONMENTAL</t>
  </si>
  <si>
    <t>GRUPPO STUDENTI ARGO PONZO MATTEO</t>
  </si>
  <si>
    <t>GRUPPO STUDENTI INSUBRI QUADRI DAVIDE</t>
  </si>
  <si>
    <t>ASSOCIAZIONE CULTURALE S. ABBONDIO</t>
  </si>
  <si>
    <t>ASSOCIAZIONE QUATTROZEROQUATTRO</t>
  </si>
  <si>
    <t>ERASMUS ANGEL COLANGELO FEDERICO</t>
  </si>
  <si>
    <t>BELLOTTO GIULIO TEATRO E UNIVERSITÀ</t>
  </si>
  <si>
    <t>ESN INSUBRIA</t>
  </si>
  <si>
    <t>ASSOCIAZIONI STUDENTESCHE</t>
  </si>
  <si>
    <t>Soggetto beneficiario</t>
  </si>
  <si>
    <t>Ammontare</t>
  </si>
  <si>
    <t>totale 2022</t>
  </si>
  <si>
    <t>CA.04.46.08.02.01</t>
  </si>
  <si>
    <t>Iniziative e attività culturali gestite dagli studenti</t>
  </si>
  <si>
    <t xml:space="preserve"> </t>
  </si>
  <si>
    <t>SISM - SEGRETARIATO ITALIANO STUDENTI IN MEDICINA</t>
  </si>
  <si>
    <t>CENTRO UNIVERSITARIO TEATRALE INSUBRIA APS</t>
  </si>
  <si>
    <t>totale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</si>
</sst>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16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164" fontId="2" fillId="0" borderId="2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2" fillId="0" borderId="0" xfId="0" applyFont="1" applyFill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2449-B7F1-451A-AA00-9140CDDF22C5}">
  <sheetPr>
    <pageSetUpPr fitToPage="1"/>
  </sheetPr>
  <dimension ref="A1:B97"/>
  <sheetViews>
    <sheetView tabSelected="1" zoomScale="80" zoomScaleNormal="80" workbookViewId="0">
      <selection activeCell="G12" sqref="G12"/>
    </sheetView>
  </sheetViews>
  <sheetFormatPr defaultRowHeight="15.75" x14ac:dyDescent="0.25"/>
  <cols>
    <col min="1" max="1" width="54.140625" style="1" bestFit="1" customWidth="1"/>
    <col min="2" max="2" width="28.85546875" style="1" customWidth="1"/>
    <col min="3" max="16384" width="9.140625" style="1"/>
  </cols>
  <sheetData>
    <row r="1" spans="1:2" x14ac:dyDescent="0.25">
      <c r="A1" s="20" t="s">
        <v>20</v>
      </c>
      <c r="B1" s="20"/>
    </row>
    <row r="2" spans="1:2" x14ac:dyDescent="0.25">
      <c r="A2" s="18"/>
      <c r="B2" s="18"/>
    </row>
    <row r="3" spans="1:2" x14ac:dyDescent="0.25">
      <c r="A3" s="18"/>
      <c r="B3" s="18"/>
    </row>
    <row r="4" spans="1:2" x14ac:dyDescent="0.25">
      <c r="A4" s="19">
        <v>2023</v>
      </c>
      <c r="B4" s="19"/>
    </row>
    <row r="5" spans="1:2" x14ac:dyDescent="0.25">
      <c r="A5" s="17" t="s">
        <v>21</v>
      </c>
      <c r="B5" s="17" t="s">
        <v>22</v>
      </c>
    </row>
    <row r="6" spans="1:2" x14ac:dyDescent="0.25">
      <c r="A6" s="7" t="s">
        <v>15</v>
      </c>
      <c r="B6" s="16">
        <v>4510.1400000000003</v>
      </c>
    </row>
    <row r="7" spans="1:2" x14ac:dyDescent="0.25">
      <c r="A7" s="23" t="s">
        <v>28</v>
      </c>
      <c r="B7" s="16">
        <v>6999.27</v>
      </c>
    </row>
    <row r="8" spans="1:2" x14ac:dyDescent="0.25">
      <c r="A8" s="7" t="s">
        <v>12</v>
      </c>
      <c r="B8" s="16">
        <v>9756.4599999999991</v>
      </c>
    </row>
    <row r="9" spans="1:2" x14ac:dyDescent="0.25">
      <c r="A9" s="7" t="s">
        <v>19</v>
      </c>
      <c r="B9" s="16">
        <v>2000</v>
      </c>
    </row>
    <row r="10" spans="1:2" x14ac:dyDescent="0.25">
      <c r="A10" s="7" t="s">
        <v>27</v>
      </c>
      <c r="B10" s="16">
        <v>4461.3999999999996</v>
      </c>
    </row>
    <row r="11" spans="1:2" x14ac:dyDescent="0.25">
      <c r="A11" s="7" t="s">
        <v>8</v>
      </c>
      <c r="B11" s="16">
        <v>76.8</v>
      </c>
    </row>
    <row r="12" spans="1:2" x14ac:dyDescent="0.25">
      <c r="A12" s="6" t="s">
        <v>29</v>
      </c>
      <c r="B12" s="3">
        <f>SUM(B6:B11)</f>
        <v>27804.069999999996</v>
      </c>
    </row>
    <row r="13" spans="1:2" x14ac:dyDescent="0.25">
      <c r="A13" s="15" t="s">
        <v>26</v>
      </c>
      <c r="B13" s="15"/>
    </row>
    <row r="14" spans="1:2" x14ac:dyDescent="0.25">
      <c r="A14" s="14"/>
      <c r="B14" s="14"/>
    </row>
    <row r="15" spans="1:2" x14ac:dyDescent="0.25">
      <c r="A15" s="19">
        <v>2022</v>
      </c>
      <c r="B15" s="19"/>
    </row>
    <row r="16" spans="1:2" x14ac:dyDescent="0.25">
      <c r="A16" s="13" t="s">
        <v>21</v>
      </c>
      <c r="B16" s="13" t="s">
        <v>22</v>
      </c>
    </row>
    <row r="17" spans="1:2" x14ac:dyDescent="0.25">
      <c r="A17" s="7" t="s">
        <v>15</v>
      </c>
      <c r="B17" s="16">
        <v>4996.28</v>
      </c>
    </row>
    <row r="18" spans="1:2" x14ac:dyDescent="0.25">
      <c r="A18" s="23" t="s">
        <v>28</v>
      </c>
      <c r="B18" s="16">
        <v>7500</v>
      </c>
    </row>
    <row r="19" spans="1:2" x14ac:dyDescent="0.25">
      <c r="A19" s="7" t="s">
        <v>12</v>
      </c>
      <c r="B19" s="16">
        <v>8390.84</v>
      </c>
    </row>
    <row r="20" spans="1:2" x14ac:dyDescent="0.25">
      <c r="A20" s="7" t="s">
        <v>19</v>
      </c>
      <c r="B20" s="16">
        <v>1624.75</v>
      </c>
    </row>
    <row r="21" spans="1:2" x14ac:dyDescent="0.25">
      <c r="A21" s="7" t="s">
        <v>27</v>
      </c>
      <c r="B21" s="16">
        <v>4769.8100000000004</v>
      </c>
    </row>
    <row r="22" spans="1:2" x14ac:dyDescent="0.25">
      <c r="A22" s="7" t="s">
        <v>8</v>
      </c>
      <c r="B22" s="16">
        <v>688.8</v>
      </c>
    </row>
    <row r="23" spans="1:2" x14ac:dyDescent="0.25">
      <c r="A23" s="6" t="s">
        <v>23</v>
      </c>
      <c r="B23" s="3">
        <f>SUM(B17:B22)</f>
        <v>27970.48</v>
      </c>
    </row>
    <row r="24" spans="1:2" x14ac:dyDescent="0.25">
      <c r="A24" s="14"/>
      <c r="B24" s="14"/>
    </row>
    <row r="26" spans="1:2" x14ac:dyDescent="0.25">
      <c r="A26" s="19">
        <v>2021</v>
      </c>
      <c r="B26" s="19"/>
    </row>
    <row r="27" spans="1:2" x14ac:dyDescent="0.25">
      <c r="A27" s="4" t="s">
        <v>21</v>
      </c>
      <c r="B27" s="9" t="s">
        <v>22</v>
      </c>
    </row>
    <row r="28" spans="1:2" x14ac:dyDescent="0.25">
      <c r="A28" s="7" t="s">
        <v>15</v>
      </c>
      <c r="B28" s="8">
        <v>160.19999999999999</v>
      </c>
    </row>
    <row r="29" spans="1:2" x14ac:dyDescent="0.25">
      <c r="A29" s="7" t="s">
        <v>18</v>
      </c>
      <c r="B29" s="8">
        <v>3000</v>
      </c>
    </row>
    <row r="30" spans="1:2" x14ac:dyDescent="0.25">
      <c r="A30" s="7" t="s">
        <v>12</v>
      </c>
      <c r="B30" s="8">
        <f>1851.87+2178.75</f>
        <v>4030.62</v>
      </c>
    </row>
    <row r="31" spans="1:2" x14ac:dyDescent="0.25">
      <c r="A31" s="7" t="s">
        <v>17</v>
      </c>
      <c r="B31" s="8">
        <v>0</v>
      </c>
    </row>
    <row r="32" spans="1:2" x14ac:dyDescent="0.25">
      <c r="A32" s="7" t="s">
        <v>19</v>
      </c>
      <c r="B32" s="8">
        <v>1416.78</v>
      </c>
    </row>
    <row r="33" spans="1:2" x14ac:dyDescent="0.25">
      <c r="A33" s="7" t="s">
        <v>27</v>
      </c>
      <c r="B33" s="8">
        <v>2000</v>
      </c>
    </row>
    <row r="34" spans="1:2" x14ac:dyDescent="0.25">
      <c r="A34" s="7" t="s">
        <v>8</v>
      </c>
      <c r="B34" s="8">
        <v>1436</v>
      </c>
    </row>
    <row r="35" spans="1:2" x14ac:dyDescent="0.25">
      <c r="A35" s="6" t="s">
        <v>5</v>
      </c>
      <c r="B35" s="3">
        <f>SUM(B28:B34)</f>
        <v>12043.6</v>
      </c>
    </row>
    <row r="38" spans="1:2" x14ac:dyDescent="0.25">
      <c r="A38" s="21">
        <v>2020</v>
      </c>
      <c r="B38" s="22"/>
    </row>
    <row r="39" spans="1:2" x14ac:dyDescent="0.25">
      <c r="A39" s="9" t="s">
        <v>21</v>
      </c>
      <c r="B39" s="9" t="s">
        <v>22</v>
      </c>
    </row>
    <row r="40" spans="1:2" x14ac:dyDescent="0.25">
      <c r="A40" s="7" t="s">
        <v>15</v>
      </c>
      <c r="B40" s="8">
        <f>156.09+4929.99</f>
        <v>5086.08</v>
      </c>
    </row>
    <row r="41" spans="1:2" x14ac:dyDescent="0.25">
      <c r="A41" s="7" t="s">
        <v>16</v>
      </c>
      <c r="B41" s="8">
        <v>198.22</v>
      </c>
    </row>
    <row r="42" spans="1:2" x14ac:dyDescent="0.25">
      <c r="A42" s="7" t="s">
        <v>12</v>
      </c>
      <c r="B42" s="8">
        <f>2000+2088.07</f>
        <v>4088.07</v>
      </c>
    </row>
    <row r="43" spans="1:2" x14ac:dyDescent="0.25">
      <c r="A43" s="7" t="s">
        <v>17</v>
      </c>
      <c r="B43" s="8">
        <v>1805.85</v>
      </c>
    </row>
    <row r="44" spans="1:2" x14ac:dyDescent="0.25">
      <c r="A44" s="7" t="s">
        <v>27</v>
      </c>
      <c r="B44" s="8">
        <f>37.42+148.11+243.89+412.31+2000</f>
        <v>2841.73</v>
      </c>
    </row>
    <row r="45" spans="1:2" x14ac:dyDescent="0.25">
      <c r="A45" s="7" t="s">
        <v>8</v>
      </c>
      <c r="B45" s="8">
        <v>60.9</v>
      </c>
    </row>
    <row r="46" spans="1:2" x14ac:dyDescent="0.25">
      <c r="A46" s="6" t="s">
        <v>4</v>
      </c>
      <c r="B46" s="3">
        <f>SUM(B40:B45)</f>
        <v>14080.85</v>
      </c>
    </row>
    <row r="49" spans="1:2" x14ac:dyDescent="0.25">
      <c r="A49" s="19">
        <v>2019</v>
      </c>
      <c r="B49" s="19"/>
    </row>
    <row r="50" spans="1:2" x14ac:dyDescent="0.25">
      <c r="A50" s="9" t="s">
        <v>21</v>
      </c>
      <c r="B50" s="9" t="s">
        <v>22</v>
      </c>
    </row>
    <row r="51" spans="1:2" x14ac:dyDescent="0.25">
      <c r="A51" s="7" t="s">
        <v>15</v>
      </c>
      <c r="B51" s="8">
        <f>231.51+7046.9+1357.6+1500</f>
        <v>10136.01</v>
      </c>
    </row>
    <row r="52" spans="1:2" x14ac:dyDescent="0.25">
      <c r="A52" s="7" t="s">
        <v>16</v>
      </c>
      <c r="B52" s="8">
        <f>2000+1050</f>
        <v>3050</v>
      </c>
    </row>
    <row r="53" spans="1:2" x14ac:dyDescent="0.25">
      <c r="A53" s="7" t="s">
        <v>10</v>
      </c>
      <c r="B53" s="8">
        <v>2926.18</v>
      </c>
    </row>
    <row r="54" spans="1:2" x14ac:dyDescent="0.25">
      <c r="A54" s="7" t="s">
        <v>12</v>
      </c>
      <c r="B54" s="8">
        <f>279.75+2000+7120.4</f>
        <v>9400.15</v>
      </c>
    </row>
    <row r="55" spans="1:2" x14ac:dyDescent="0.25">
      <c r="A55" s="7" t="s">
        <v>17</v>
      </c>
      <c r="B55" s="8">
        <v>2000</v>
      </c>
    </row>
    <row r="56" spans="1:2" x14ac:dyDescent="0.25">
      <c r="A56" s="7" t="s">
        <v>27</v>
      </c>
      <c r="B56" s="8">
        <f>46.5+38.16+96.5+887.1+516.42+2000+3171.34</f>
        <v>6756.02</v>
      </c>
    </row>
    <row r="57" spans="1:2" x14ac:dyDescent="0.25">
      <c r="A57" s="7" t="s">
        <v>8</v>
      </c>
      <c r="B57" s="8">
        <f>1050.96+2278.5</f>
        <v>3329.46</v>
      </c>
    </row>
    <row r="58" spans="1:2" x14ac:dyDescent="0.25">
      <c r="A58" s="6" t="s">
        <v>3</v>
      </c>
      <c r="B58" s="3">
        <f>SUM(B51:B57)</f>
        <v>37597.82</v>
      </c>
    </row>
    <row r="61" spans="1:2" x14ac:dyDescent="0.25">
      <c r="A61" s="19">
        <v>2018</v>
      </c>
      <c r="B61" s="19"/>
    </row>
    <row r="62" spans="1:2" x14ac:dyDescent="0.25">
      <c r="A62" s="9" t="s">
        <v>21</v>
      </c>
      <c r="B62" s="9" t="s">
        <v>22</v>
      </c>
    </row>
    <row r="63" spans="1:2" x14ac:dyDescent="0.25">
      <c r="A63" s="7" t="s">
        <v>9</v>
      </c>
      <c r="B63" s="8">
        <v>346.88</v>
      </c>
    </row>
    <row r="64" spans="1:2" x14ac:dyDescent="0.25">
      <c r="A64" s="7" t="s">
        <v>6</v>
      </c>
      <c r="B64" s="8">
        <f>1250+2000+7700+1275</f>
        <v>12225</v>
      </c>
    </row>
    <row r="65" spans="1:2" x14ac:dyDescent="0.25">
      <c r="A65" s="7" t="s">
        <v>10</v>
      </c>
      <c r="B65" s="8">
        <v>14420</v>
      </c>
    </row>
    <row r="66" spans="1:2" x14ac:dyDescent="0.25">
      <c r="A66" s="7" t="s">
        <v>7</v>
      </c>
      <c r="B66" s="8">
        <v>2000</v>
      </c>
    </row>
    <row r="67" spans="1:2" x14ac:dyDescent="0.25">
      <c r="A67" s="7" t="s">
        <v>12</v>
      </c>
      <c r="B67" s="8">
        <f>500+5160+20.5+20.5+1030.25</f>
        <v>6731.25</v>
      </c>
    </row>
    <row r="68" spans="1:2" x14ac:dyDescent="0.25">
      <c r="A68" s="7" t="s">
        <v>13</v>
      </c>
      <c r="B68" s="8">
        <f>1875+625</f>
        <v>2500</v>
      </c>
    </row>
    <row r="69" spans="1:2" x14ac:dyDescent="0.25">
      <c r="A69" s="7" t="s">
        <v>14</v>
      </c>
      <c r="B69" s="8">
        <v>1554.39</v>
      </c>
    </row>
    <row r="70" spans="1:2" x14ac:dyDescent="0.25">
      <c r="A70" s="7" t="s">
        <v>27</v>
      </c>
      <c r="B70" s="8">
        <f>48.5+23.85+147.19+6+2000+5089.68</f>
        <v>7315.22</v>
      </c>
    </row>
    <row r="71" spans="1:2" x14ac:dyDescent="0.25">
      <c r="A71" s="7" t="s">
        <v>8</v>
      </c>
      <c r="B71" s="8">
        <f>86+1039.04+460+1779.75</f>
        <v>3364.79</v>
      </c>
    </row>
    <row r="72" spans="1:2" x14ac:dyDescent="0.25">
      <c r="A72" s="6" t="s">
        <v>1</v>
      </c>
      <c r="B72" s="3">
        <f>SUM(B63:B71)</f>
        <v>50457.53</v>
      </c>
    </row>
    <row r="73" spans="1:2" s="12" customFormat="1" x14ac:dyDescent="0.25">
      <c r="A73" s="10"/>
      <c r="B73" s="11"/>
    </row>
    <row r="75" spans="1:2" x14ac:dyDescent="0.25">
      <c r="A75" s="19">
        <v>2017</v>
      </c>
      <c r="B75" s="19"/>
    </row>
    <row r="76" spans="1:2" x14ac:dyDescent="0.25">
      <c r="A76" s="9" t="s">
        <v>21</v>
      </c>
      <c r="B76" s="9" t="s">
        <v>22</v>
      </c>
    </row>
    <row r="77" spans="1:2" x14ac:dyDescent="0.25">
      <c r="A77" s="7" t="s">
        <v>9</v>
      </c>
      <c r="B77" s="8">
        <v>153.12</v>
      </c>
    </row>
    <row r="78" spans="1:2" x14ac:dyDescent="0.25">
      <c r="A78" s="7" t="s">
        <v>6</v>
      </c>
      <c r="B78" s="8">
        <f>2000+7450+1290</f>
        <v>10740</v>
      </c>
    </row>
    <row r="79" spans="1:2" x14ac:dyDescent="0.25">
      <c r="A79" s="7" t="s">
        <v>11</v>
      </c>
      <c r="B79" s="8">
        <v>500</v>
      </c>
    </row>
    <row r="80" spans="1:2" x14ac:dyDescent="0.25">
      <c r="A80" s="7" t="s">
        <v>10</v>
      </c>
      <c r="B80" s="8">
        <f>8723.13+2000+15610.72</f>
        <v>26333.85</v>
      </c>
    </row>
    <row r="81" spans="1:2" x14ac:dyDescent="0.25">
      <c r="A81" s="7" t="s">
        <v>27</v>
      </c>
      <c r="B81" s="8">
        <f>2000+1489.36</f>
        <v>3489.3599999999997</v>
      </c>
    </row>
    <row r="82" spans="1:2" x14ac:dyDescent="0.25">
      <c r="A82" s="7" t="s">
        <v>8</v>
      </c>
      <c r="B82" s="8">
        <f>1357.72+495+1237.5</f>
        <v>3090.2200000000003</v>
      </c>
    </row>
    <row r="83" spans="1:2" x14ac:dyDescent="0.25">
      <c r="A83" s="6" t="s">
        <v>2</v>
      </c>
      <c r="B83" s="3" t="e">
        <f>B77+B78+B79+#REF!+B81+B82+B80</f>
        <v>#REF!</v>
      </c>
    </row>
    <row r="84" spans="1:2" s="12" customFormat="1" x14ac:dyDescent="0.25">
      <c r="A84" s="10"/>
      <c r="B84" s="11"/>
    </row>
    <row r="86" spans="1:2" x14ac:dyDescent="0.25">
      <c r="A86" s="19">
        <v>2016</v>
      </c>
      <c r="B86" s="19"/>
    </row>
    <row r="87" spans="1:2" x14ac:dyDescent="0.25">
      <c r="A87" s="9" t="s">
        <v>21</v>
      </c>
      <c r="B87" s="4" t="s">
        <v>22</v>
      </c>
    </row>
    <row r="88" spans="1:2" x14ac:dyDescent="0.25">
      <c r="A88" s="7" t="s">
        <v>9</v>
      </c>
      <c r="B88" s="5">
        <f>2000+3750</f>
        <v>5750</v>
      </c>
    </row>
    <row r="89" spans="1:2" x14ac:dyDescent="0.25">
      <c r="A89" s="7" t="s">
        <v>6</v>
      </c>
      <c r="B89" s="5">
        <f>2000+7850+1280+1500</f>
        <v>12630</v>
      </c>
    </row>
    <row r="90" spans="1:2" x14ac:dyDescent="0.25">
      <c r="A90" s="7" t="s">
        <v>10</v>
      </c>
      <c r="B90" s="5">
        <f>2000+5156.25+5000</f>
        <v>12156.25</v>
      </c>
    </row>
    <row r="91" spans="1:2" x14ac:dyDescent="0.25">
      <c r="A91" s="7" t="s">
        <v>7</v>
      </c>
      <c r="B91" s="5">
        <f>2000+935.25+295.75</f>
        <v>3231</v>
      </c>
    </row>
    <row r="92" spans="1:2" x14ac:dyDescent="0.25">
      <c r="A92" s="7" t="s">
        <v>27</v>
      </c>
      <c r="B92" s="5">
        <f>2000+1087.7+2.8+234.1</f>
        <v>3324.6</v>
      </c>
    </row>
    <row r="93" spans="1:2" x14ac:dyDescent="0.25">
      <c r="A93" s="7" t="s">
        <v>8</v>
      </c>
      <c r="B93" s="5">
        <f>1000+352</f>
        <v>1352</v>
      </c>
    </row>
    <row r="94" spans="1:2" x14ac:dyDescent="0.25">
      <c r="A94" s="6" t="s">
        <v>0</v>
      </c>
      <c r="B94" s="2">
        <f>B88+B89+B90+B91+B92+B93</f>
        <v>38443.85</v>
      </c>
    </row>
    <row r="97" spans="1:2" x14ac:dyDescent="0.25">
      <c r="A97" t="s">
        <v>24</v>
      </c>
      <c r="B97" t="s">
        <v>25</v>
      </c>
    </row>
  </sheetData>
  <sortState ref="A88:B93">
    <sortCondition ref="A88:A93"/>
  </sortState>
  <mergeCells count="9">
    <mergeCell ref="A26:B26"/>
    <mergeCell ref="A1:B1"/>
    <mergeCell ref="A86:B86"/>
    <mergeCell ref="A75:B75"/>
    <mergeCell ref="A61:B61"/>
    <mergeCell ref="A49:B49"/>
    <mergeCell ref="A38:B38"/>
    <mergeCell ref="A15:B15"/>
    <mergeCell ref="A4:B4"/>
  </mergeCells>
  <printOptions horizontalCentered="1"/>
  <pageMargins left="0.70866141732283472" right="0.70866141732283472" top="0.74803149606299213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associazioni studentesche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Barbieri Giovanni</dc:creator>
  <cp:lastModifiedBy>Barbieri Giovanni</cp:lastModifiedBy>
  <cp:lastPrinted>2021-12-15T10:51:58Z</cp:lastPrinted>
  <dcterms:created xsi:type="dcterms:W3CDTF">2021-11-29T12:19:00Z</dcterms:created>
  <dcterms:modified xsi:type="dcterms:W3CDTF">2023-05-31T10:21:38Z</dcterms:modified>
</cp:coreProperties>
</file>