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fenari\Desktop\migrazione\"/>
    </mc:Choice>
  </mc:AlternateContent>
  <bookViews>
    <workbookView xWindow="360" yWindow="270" windowWidth="14940" windowHeight="9150" activeTab="1"/>
  </bookViews>
  <sheets>
    <sheet name="schema BE 2017" sheetId="2" r:id="rId1"/>
    <sheet name="Preventivo BI_2017" sheetId="3" r:id="rId2"/>
  </sheets>
  <calcPr calcId="152511"/>
</workbook>
</file>

<file path=xl/calcChain.xml><?xml version="1.0" encoding="utf-8"?>
<calcChain xmlns="http://schemas.openxmlformats.org/spreadsheetml/2006/main">
  <c r="H7" i="3" l="1"/>
  <c r="E9" i="3"/>
  <c r="H9" i="3"/>
  <c r="E18" i="3"/>
  <c r="H18" i="3"/>
  <c r="E20" i="3"/>
  <c r="H20" i="3"/>
  <c r="E76" i="2"/>
  <c r="E78" i="2"/>
  <c r="E74" i="2"/>
  <c r="E70" i="2"/>
  <c r="E66" i="2"/>
  <c r="E57" i="2"/>
  <c r="E51" i="2"/>
  <c r="E35" i="2"/>
  <c r="E37" i="2"/>
  <c r="E60" i="2"/>
  <c r="E23" i="2"/>
  <c r="E17" i="2"/>
  <c r="E8" i="2"/>
  <c r="E26" i="2"/>
  <c r="E61" i="2"/>
</calcChain>
</file>

<file path=xl/sharedStrings.xml><?xml version="1.0" encoding="utf-8"?>
<sst xmlns="http://schemas.openxmlformats.org/spreadsheetml/2006/main" count="165" uniqueCount="109">
  <si>
    <t>Previsione iniziale</t>
  </si>
  <si>
    <t>Variazioni positive</t>
  </si>
  <si>
    <t>Variazioni negative</t>
  </si>
  <si>
    <t/>
  </si>
  <si>
    <t>(1)</t>
  </si>
  <si>
    <t>(2)</t>
  </si>
  <si>
    <t>(3)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</si>
  <si>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</si>
  <si>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</si>
  <si>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</si>
  <si>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</si>
  <si>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</si>
  <si>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</si>
  <si>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</si>
  <si>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</si>
  <si>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</si>
  <si>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</si>
  <si>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</si>
  <si>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</si>
  <si>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</si>
  <si>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</si>
  <si>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</si>
  <si>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</si>
  <si>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</si>
  <si>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</si>
  <si>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</si>
  <si>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</si>
  <si>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</si>
  <si>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</si>
  <si>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</si>
  <si>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</si>
  <si>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</si>
  <si>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</si>
  <si>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</si>
  <si>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</si>
  <si>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</si>
  <si>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</si>
  <si>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</si>
  <si>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</si>
  <si>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</si>
  <si>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</si>
  <si>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</si>
  <si>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</si>
  <si>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</si>
  <si>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</si>
  <si>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</si>
  <si>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</si>
  <si>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</si>
  <si>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</si>
  <si>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</si>
  <si>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</si>
  <si>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</si>
  <si>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</si>
  <si>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</si>
  <si>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</si>
  <si>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</si>
  <si>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</si>
  <si>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</si>
  <si>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</si>
  <si>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</si>
  <si>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</si>
  <si>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</si>
  <si>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</si>
  <si>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</si>
  <si>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</si>
  <si>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</si>
  <si>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</si>
  <si>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</si>
  <si>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</si>
  <si>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</si>
  <si>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</si>
  <si>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</si>
  <si>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</si>
  <si>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</si>
  <si>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</si>
  <si>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</si>
  <si>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</si>
  <si>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</si>
  <si>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</si>
  <si>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</si>
  <si>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</si>
  <si>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</si>
  <si>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</si>
  <si>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2017</t>
  </si>
  <si>
    <t xml:space="preserve"> TOTALE GENERALE</t>
  </si>
  <si>
    <t xml:space="preserve"> III - IMMOBILIZZAZIONI FINZIARIE</t>
  </si>
  <si>
    <t xml:space="preserve"> TOTALE IMMOBILIZZAZIONI MATERIALI</t>
  </si>
  <si>
    <t xml:space="preserve">     7) Altre immobilizzazioni materiali</t>
  </si>
  <si>
    <t xml:space="preserve">     6) Immobilizzazioni in corso e acconti</t>
  </si>
  <si>
    <t xml:space="preserve">     5) Mobili e arredi</t>
  </si>
  <si>
    <t xml:space="preserve">     4) Patrimonio librario, opere d'arte, d'antiquariato e museali</t>
  </si>
  <si>
    <t xml:space="preserve">     3) Attrezzature scientifiche</t>
  </si>
  <si>
    <t xml:space="preserve">     2) Impianti e attrezzature</t>
  </si>
  <si>
    <t xml:space="preserve">     1) Terreni e fabbricati</t>
  </si>
  <si>
    <t xml:space="preserve"> II - IMMOBILIZZAZIONI MATERIALI</t>
  </si>
  <si>
    <t xml:space="preserve"> TOTALE IMMOBILIZZAZIONI IMMATERIALI</t>
  </si>
  <si>
    <t xml:space="preserve">     5) Altre immobilizzazioni immateriali</t>
  </si>
  <si>
    <t xml:space="preserve">     4)  Immobilizzazioni in corso e acconti</t>
  </si>
  <si>
    <t xml:space="preserve">     3) Concessioni, licenze, marchi e diritti simili</t>
  </si>
  <si>
    <t xml:space="preserve">     2) Diritti di brevetto e diritti di utilizzazione delle opere di ingegno</t>
  </si>
  <si>
    <t xml:space="preserve">     1) Costi di impianto, di ampliamento e di sviluppo</t>
  </si>
  <si>
    <t xml:space="preserve"> I - IMMOBILIZZAZIONI IMMATERIALI</t>
  </si>
  <si>
    <t>III)RISORSE PROPRIE</t>
  </si>
  <si>
    <t>II) RISORSE DA INDEBITAMENTO</t>
  </si>
  <si>
    <t>I) CONTRIBUTI DA TERZI FINALIZZATI (IN CONTO CAPITALE E/O CONTO IMPIANTI)</t>
  </si>
  <si>
    <t>Importo investimento</t>
  </si>
  <si>
    <t>Voci</t>
  </si>
  <si>
    <t>B) FONTI  DI FINANZIAMENTO</t>
  </si>
  <si>
    <t>A) INVESTIMENTI/IMPIEGHI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</si>
</sst>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0"/>
      <color indexed="72"/>
      <name val="Garamond"/>
      <family val="1"/>
    </font>
    <font>
      <b/>
      <sz val="10"/>
      <name val="Garamond"/>
      <family val="1"/>
    </font>
    <font>
      <sz val="10"/>
      <color indexed="72"/>
      <name val="Garamond"/>
      <family val="1"/>
    </font>
    <font>
      <b/>
      <sz val="11"/>
      <color indexed="72"/>
      <name val="Garamond"/>
      <family val="1"/>
    </font>
    <font>
      <sz val="11"/>
      <color indexed="72"/>
      <name val="Garamond"/>
      <family val="1"/>
    </font>
    <font>
      <b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38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" fontId="6" fillId="0" borderId="1" xfId="1" applyNumberFormat="1" applyFont="1" applyFill="1" applyBorder="1" applyAlignment="1" applyProtection="1">
      <alignment horizontal="right" vertical="center" wrapText="1"/>
    </xf>
    <xf numFmtId="4" fontId="5" fillId="0" borderId="0" xfId="1" applyNumberFormat="1" applyFont="1" applyFill="1" applyBorder="1" applyAlignment="1"/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/>
    <xf numFmtId="43" fontId="9" fillId="0" borderId="1" xfId="2" applyNumberFormat="1" applyFont="1" applyFill="1" applyBorder="1" applyAlignment="1" applyProtection="1">
      <alignment horizontal="right" vertical="center" wrapText="1"/>
    </xf>
    <xf numFmtId="41" fontId="5" fillId="0" borderId="1" xfId="0" applyNumberFormat="1" applyFont="1" applyFill="1" applyBorder="1" applyAlignment="1"/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3" fontId="10" fillId="0" borderId="1" xfId="2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right" vertical="center" wrapText="1"/>
    </xf>
    <xf numFmtId="41" fontId="11" fillId="0" borderId="1" xfId="0" applyNumberFormat="1" applyFont="1" applyFill="1" applyBorder="1" applyAlignment="1"/>
    <xf numFmtId="43" fontId="5" fillId="0" borderId="1" xfId="2" applyNumberFormat="1" applyFont="1" applyFill="1" applyBorder="1" applyAlignment="1" applyProtection="1">
      <alignment horizontal="right" vertical="center" wrapText="1"/>
    </xf>
    <xf numFmtId="41" fontId="9" fillId="2" borderId="1" xfId="0" applyNumberFormat="1" applyFont="1" applyFill="1" applyBorder="1" applyAlignment="1" applyProtection="1">
      <alignment horizontal="center" vertical="center" wrapText="1"/>
    </xf>
    <xf numFmtId="43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1" fontId="11" fillId="0" borderId="4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</cellXfs>
  <cellStyles count="6">
    <cellStyle name="Migliaia" xfId="1" builtinId="3"/>
    <cellStyle name="Migliaia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workbookViewId="0">
      <selection activeCell="A2" sqref="A2:E78"/>
    </sheetView>
  </sheetViews>
  <sheetFormatPr defaultRowHeight="15" x14ac:dyDescent="0.25"/>
  <cols>
    <col min="1" max="1" width="70.85546875" style="4" bestFit="1" customWidth="1"/>
    <col min="2" max="4" width="15.140625" style="4" hidden="1" customWidth="1"/>
    <col min="5" max="5" width="18.7109375" style="15" customWidth="1"/>
    <col min="6" max="6" width="5" customWidth="1"/>
    <col min="7" max="7" width="10.7109375" bestFit="1" customWidth="1"/>
    <col min="10" max="10" width="12.7109375" bestFit="1" customWidth="1"/>
  </cols>
  <sheetData>
    <row r="1" spans="1:7" ht="24" customHeight="1" x14ac:dyDescent="0.2">
      <c r="A1"/>
      <c r="B1" t="s">
        <v>0</v>
      </c>
      <c r="C1" t="s">
        <v>1</v>
      </c>
      <c r="D1" t="s">
        <v>2</v>
      </c>
      <c r="E1"/>
    </row>
    <row r="2" spans="1:7" ht="15" customHeight="1" x14ac:dyDescent="0.2">
      <c r="A2" t="s">
        <v>3</v>
      </c>
      <c r="B2" t="s">
        <v>4</v>
      </c>
      <c r="C2" t="s">
        <v>5</v>
      </c>
      <c r="D2" t="s">
        <v>6</v>
      </c>
      <c r="E2" s="16" t="s">
        <v>83</v>
      </c>
      <c r="F2" s="3"/>
      <c r="G2" s="3"/>
    </row>
    <row r="3" spans="1:7" ht="20.100000000000001" customHeight="1" x14ac:dyDescent="0.2">
      <c r="A3" s="5" t="s">
        <v>7</v>
      </c>
      <c r="B3" s="6" t="s">
        <v>3</v>
      </c>
      <c r="C3" s="6" t="s">
        <v>3</v>
      </c>
      <c r="D3" s="6" t="s">
        <v>3</v>
      </c>
      <c r="E3" s="12" t="s">
        <v>3</v>
      </c>
    </row>
    <row r="4" spans="1:7" ht="20.100000000000001" customHeight="1" x14ac:dyDescent="0.2">
      <c r="A4" s="5" t="s">
        <v>8</v>
      </c>
      <c r="B4" s="6" t="s">
        <v>3</v>
      </c>
      <c r="C4" s="6" t="s">
        <v>3</v>
      </c>
      <c r="D4" s="6" t="s">
        <v>3</v>
      </c>
      <c r="E4" s="12" t="s">
        <v>3</v>
      </c>
    </row>
    <row r="5" spans="1:7" ht="20.100000000000001" customHeight="1" x14ac:dyDescent="0.2">
      <c r="A5" s="7" t="s">
        <v>9</v>
      </c>
      <c r="B5" s="8">
        <v>16001313</v>
      </c>
      <c r="C5" s="8">
        <v>0</v>
      </c>
      <c r="D5" s="8">
        <v>0</v>
      </c>
      <c r="E5" s="12">
        <v>15960320</v>
      </c>
    </row>
    <row r="6" spans="1:7" ht="20.100000000000001" customHeight="1" x14ac:dyDescent="0.2">
      <c r="A6" s="7" t="s">
        <v>10</v>
      </c>
      <c r="B6" s="8">
        <v>0</v>
      </c>
      <c r="C6" s="8">
        <v>0</v>
      </c>
      <c r="D6" s="8">
        <v>0</v>
      </c>
      <c r="E6" s="12">
        <v>62550</v>
      </c>
    </row>
    <row r="7" spans="1:7" ht="20.100000000000001" customHeight="1" x14ac:dyDescent="0.2">
      <c r="A7" s="7" t="s">
        <v>11</v>
      </c>
      <c r="B7" s="8">
        <v>0</v>
      </c>
      <c r="C7" s="8">
        <v>0</v>
      </c>
      <c r="D7" s="8">
        <v>0</v>
      </c>
      <c r="E7" s="12">
        <v>452922.5</v>
      </c>
    </row>
    <row r="8" spans="1:7" ht="20.100000000000001" customHeight="1" x14ac:dyDescent="0.2">
      <c r="A8" s="5" t="s">
        <v>12</v>
      </c>
      <c r="B8" s="8">
        <v>16001313</v>
      </c>
      <c r="C8" s="8">
        <v>0</v>
      </c>
      <c r="D8" s="8">
        <v>0</v>
      </c>
      <c r="E8" s="13">
        <f>SUM(E5:E7)</f>
        <v>16475792.5</v>
      </c>
    </row>
    <row r="9" spans="1:7" ht="20.100000000000001" customHeight="1" x14ac:dyDescent="0.2">
      <c r="A9" s="5" t="s">
        <v>13</v>
      </c>
      <c r="B9" s="6" t="s">
        <v>3</v>
      </c>
      <c r="C9" s="6" t="s">
        <v>3</v>
      </c>
      <c r="D9" s="6" t="s">
        <v>3</v>
      </c>
      <c r="E9" s="12" t="s">
        <v>3</v>
      </c>
    </row>
    <row r="10" spans="1:7" ht="20.100000000000001" customHeight="1" x14ac:dyDescent="0.2">
      <c r="A10" s="7" t="s">
        <v>14</v>
      </c>
      <c r="B10" s="8">
        <v>49374000</v>
      </c>
      <c r="C10" s="8">
        <v>0</v>
      </c>
      <c r="D10" s="8">
        <v>0</v>
      </c>
      <c r="E10" s="12">
        <v>49329684</v>
      </c>
    </row>
    <row r="11" spans="1:7" ht="20.100000000000001" customHeight="1" x14ac:dyDescent="0.2">
      <c r="A11" s="7" t="s">
        <v>15</v>
      </c>
      <c r="B11" s="8">
        <v>356000</v>
      </c>
      <c r="C11" s="8">
        <v>0</v>
      </c>
      <c r="D11" s="8">
        <v>0</v>
      </c>
      <c r="E11" s="12">
        <v>408000</v>
      </c>
    </row>
    <row r="12" spans="1:7" ht="20.100000000000001" customHeight="1" x14ac:dyDescent="0.2">
      <c r="A12" s="7" t="s">
        <v>16</v>
      </c>
      <c r="B12" s="8">
        <v>70000</v>
      </c>
      <c r="C12" s="8">
        <v>0</v>
      </c>
      <c r="D12" s="8">
        <v>0</v>
      </c>
      <c r="E12" s="12">
        <v>70000</v>
      </c>
    </row>
    <row r="13" spans="1:7" ht="20.100000000000001" customHeight="1" x14ac:dyDescent="0.2">
      <c r="A13" s="7" t="s">
        <v>17</v>
      </c>
      <c r="B13" s="8">
        <v>240000</v>
      </c>
      <c r="C13" s="8">
        <v>0</v>
      </c>
      <c r="D13" s="8">
        <v>0</v>
      </c>
      <c r="E13" s="12">
        <v>306020</v>
      </c>
    </row>
    <row r="14" spans="1:7" ht="20.100000000000001" customHeight="1" x14ac:dyDescent="0.2">
      <c r="A14" s="7" t="s">
        <v>18</v>
      </c>
      <c r="B14" s="8">
        <v>0</v>
      </c>
      <c r="C14" s="8">
        <v>0</v>
      </c>
      <c r="D14" s="8">
        <v>0</v>
      </c>
      <c r="E14" s="12">
        <v>0</v>
      </c>
    </row>
    <row r="15" spans="1:7" ht="20.100000000000001" customHeight="1" x14ac:dyDescent="0.2">
      <c r="A15" s="7" t="s">
        <v>19</v>
      </c>
      <c r="B15" s="8">
        <v>2768250.81</v>
      </c>
      <c r="C15" s="8">
        <v>0</v>
      </c>
      <c r="D15" s="8">
        <v>0</v>
      </c>
      <c r="E15" s="12">
        <v>2643906</v>
      </c>
    </row>
    <row r="16" spans="1:7" ht="20.100000000000001" customHeight="1" x14ac:dyDescent="0.2">
      <c r="A16" s="7" t="s">
        <v>20</v>
      </c>
      <c r="B16" s="8">
        <v>338415.86</v>
      </c>
      <c r="C16" s="8">
        <v>0</v>
      </c>
      <c r="D16" s="8">
        <v>0</v>
      </c>
      <c r="E16" s="12">
        <v>320288</v>
      </c>
    </row>
    <row r="17" spans="1:10" ht="20.100000000000001" customHeight="1" x14ac:dyDescent="0.2">
      <c r="A17" s="5" t="s">
        <v>21</v>
      </c>
      <c r="B17" s="9">
        <v>53146666.670000002</v>
      </c>
      <c r="C17" s="9">
        <v>0</v>
      </c>
      <c r="D17" s="9">
        <v>0</v>
      </c>
      <c r="E17" s="13">
        <f>SUM(E10:E16)</f>
        <v>53077898</v>
      </c>
    </row>
    <row r="18" spans="1:10" ht="20.100000000000001" customHeight="1" x14ac:dyDescent="0.2">
      <c r="A18" s="5" t="s">
        <v>22</v>
      </c>
      <c r="B18" s="9">
        <v>3722000</v>
      </c>
      <c r="C18" s="9">
        <v>0</v>
      </c>
      <c r="D18" s="9">
        <v>0</v>
      </c>
      <c r="E18" s="13">
        <v>3889000</v>
      </c>
    </row>
    <row r="19" spans="1:10" ht="42.2" customHeight="1" x14ac:dyDescent="0.2">
      <c r="A19" s="5" t="s">
        <v>23</v>
      </c>
      <c r="B19" s="9">
        <v>30000</v>
      </c>
      <c r="C19" s="9">
        <v>0</v>
      </c>
      <c r="D19" s="9">
        <v>0</v>
      </c>
      <c r="E19" s="13">
        <v>803880</v>
      </c>
    </row>
    <row r="20" spans="1:10" ht="20.100000000000001" customHeight="1" x14ac:dyDescent="0.2">
      <c r="A20" s="5" t="s">
        <v>24</v>
      </c>
      <c r="B20" s="6" t="s">
        <v>3</v>
      </c>
      <c r="C20" s="6" t="s">
        <v>3</v>
      </c>
      <c r="D20" s="6" t="s">
        <v>3</v>
      </c>
      <c r="E20" s="12" t="s">
        <v>3</v>
      </c>
    </row>
    <row r="21" spans="1:10" ht="20.100000000000001" customHeight="1" x14ac:dyDescent="0.2">
      <c r="A21" s="7" t="s">
        <v>25</v>
      </c>
      <c r="B21" s="8">
        <v>2792903</v>
      </c>
      <c r="C21" s="8">
        <v>0</v>
      </c>
      <c r="D21" s="8">
        <v>0</v>
      </c>
      <c r="E21" s="12">
        <v>0</v>
      </c>
    </row>
    <row r="22" spans="1:10" ht="20.100000000000001" customHeight="1" x14ac:dyDescent="0.2">
      <c r="A22" s="7" t="s">
        <v>26</v>
      </c>
      <c r="B22" s="8">
        <v>570519</v>
      </c>
      <c r="C22" s="8">
        <v>0</v>
      </c>
      <c r="D22" s="8">
        <v>0</v>
      </c>
      <c r="E22" s="12">
        <v>3577182.66</v>
      </c>
    </row>
    <row r="23" spans="1:10" ht="20.100000000000001" customHeight="1" x14ac:dyDescent="0.2">
      <c r="A23" s="5" t="s">
        <v>27</v>
      </c>
      <c r="B23" s="8">
        <v>3363422</v>
      </c>
      <c r="C23" s="8">
        <v>0</v>
      </c>
      <c r="D23" s="8">
        <v>0</v>
      </c>
      <c r="E23" s="13">
        <f>SUM(E21:E22)</f>
        <v>3577182.66</v>
      </c>
    </row>
    <row r="24" spans="1:10" ht="37.35" customHeight="1" x14ac:dyDescent="0.2">
      <c r="A24" s="5" t="s">
        <v>28</v>
      </c>
      <c r="B24" s="9">
        <v>0</v>
      </c>
      <c r="C24" s="9">
        <v>0</v>
      </c>
      <c r="D24" s="9">
        <v>0</v>
      </c>
      <c r="E24" s="13">
        <v>0</v>
      </c>
    </row>
    <row r="25" spans="1:10" ht="40.700000000000003" customHeight="1" x14ac:dyDescent="0.2">
      <c r="A25" s="5" t="s">
        <v>29</v>
      </c>
      <c r="B25" s="9">
        <v>0</v>
      </c>
      <c r="C25" s="9">
        <v>0</v>
      </c>
      <c r="D25" s="9">
        <v>0</v>
      </c>
      <c r="E25" s="13">
        <v>0</v>
      </c>
    </row>
    <row r="26" spans="1:10" ht="20.100000000000001" customHeight="1" x14ac:dyDescent="0.2">
      <c r="A26" s="5" t="s">
        <v>30</v>
      </c>
      <c r="B26" s="9">
        <v>76263401.670000002</v>
      </c>
      <c r="C26" s="9">
        <v>0</v>
      </c>
      <c r="D26" s="9">
        <v>0</v>
      </c>
      <c r="E26" s="13">
        <f>E8+E17+E18+E19+E23+E24+E25</f>
        <v>77823753.159999996</v>
      </c>
      <c r="J26" s="17"/>
    </row>
    <row r="27" spans="1:10" ht="20.100000000000001" customHeight="1" x14ac:dyDescent="0.2">
      <c r="A27" s="5" t="s">
        <v>31</v>
      </c>
      <c r="B27" s="6" t="s">
        <v>3</v>
      </c>
      <c r="C27" s="6" t="s">
        <v>3</v>
      </c>
      <c r="D27" s="6" t="s">
        <v>3</v>
      </c>
      <c r="E27" s="12" t="s">
        <v>3</v>
      </c>
    </row>
    <row r="28" spans="1:10" ht="20.100000000000001" customHeight="1" x14ac:dyDescent="0.2">
      <c r="A28" s="5" t="s">
        <v>32</v>
      </c>
      <c r="B28" s="6" t="s">
        <v>3</v>
      </c>
      <c r="C28" s="6" t="s">
        <v>3</v>
      </c>
      <c r="D28" s="6" t="s">
        <v>3</v>
      </c>
      <c r="E28" s="12" t="s">
        <v>3</v>
      </c>
      <c r="J28" s="17"/>
    </row>
    <row r="29" spans="1:10" ht="20.100000000000001" customHeight="1" x14ac:dyDescent="0.2">
      <c r="A29" s="7" t="s">
        <v>33</v>
      </c>
      <c r="B29" s="6" t="s">
        <v>3</v>
      </c>
      <c r="C29" s="6" t="s">
        <v>3</v>
      </c>
      <c r="D29" s="6" t="s">
        <v>3</v>
      </c>
      <c r="E29" s="12"/>
    </row>
    <row r="30" spans="1:10" ht="20.100000000000001" customHeight="1" x14ac:dyDescent="0.2">
      <c r="A30" s="7" t="s">
        <v>34</v>
      </c>
      <c r="B30" s="8">
        <v>29558032</v>
      </c>
      <c r="C30" s="8">
        <v>0</v>
      </c>
      <c r="D30" s="8">
        <v>0</v>
      </c>
      <c r="E30" s="12">
        <v>29688490</v>
      </c>
    </row>
    <row r="31" spans="1:10" ht="20.100000000000001" customHeight="1" x14ac:dyDescent="0.2">
      <c r="A31" s="7" t="s">
        <v>35</v>
      </c>
      <c r="B31" s="8">
        <v>586800</v>
      </c>
      <c r="C31" s="8">
        <v>0</v>
      </c>
      <c r="D31" s="8">
        <v>0</v>
      </c>
      <c r="E31" s="12">
        <v>628322.5</v>
      </c>
      <c r="J31" s="17"/>
    </row>
    <row r="32" spans="1:10" ht="20.100000000000001" customHeight="1" x14ac:dyDescent="0.2">
      <c r="A32" s="7" t="s">
        <v>36</v>
      </c>
      <c r="B32" s="8">
        <v>576000</v>
      </c>
      <c r="C32" s="8">
        <v>0</v>
      </c>
      <c r="D32" s="8">
        <v>0</v>
      </c>
      <c r="E32" s="12">
        <v>802000</v>
      </c>
    </row>
    <row r="33" spans="1:6" ht="20.100000000000001" customHeight="1" x14ac:dyDescent="0.2">
      <c r="A33" s="7" t="s">
        <v>37</v>
      </c>
      <c r="B33" s="8">
        <v>0</v>
      </c>
      <c r="C33" s="8">
        <v>0</v>
      </c>
      <c r="D33" s="8">
        <v>0</v>
      </c>
      <c r="E33" s="12">
        <v>0</v>
      </c>
    </row>
    <row r="34" spans="1:6" ht="20.100000000000001" customHeight="1" x14ac:dyDescent="0.2">
      <c r="A34" s="7" t="s">
        <v>38</v>
      </c>
      <c r="B34" s="8">
        <v>79000</v>
      </c>
      <c r="C34" s="8">
        <v>0</v>
      </c>
      <c r="D34" s="8">
        <v>0</v>
      </c>
      <c r="E34" s="12">
        <v>188846</v>
      </c>
    </row>
    <row r="35" spans="1:6" ht="20.100000000000001" customHeight="1" x14ac:dyDescent="0.2">
      <c r="A35" s="7" t="s">
        <v>39</v>
      </c>
      <c r="B35" s="8">
        <v>30799832</v>
      </c>
      <c r="C35" s="8">
        <v>0</v>
      </c>
      <c r="D35" s="8">
        <v>0</v>
      </c>
      <c r="E35" s="12">
        <f>SUM(E30:E34)</f>
        <v>31307658.5</v>
      </c>
    </row>
    <row r="36" spans="1:6" ht="20.100000000000001" customHeight="1" x14ac:dyDescent="0.2">
      <c r="A36" s="7" t="s">
        <v>40</v>
      </c>
      <c r="B36" s="8">
        <v>11318340.65</v>
      </c>
      <c r="C36" s="8">
        <v>0</v>
      </c>
      <c r="D36" s="8">
        <v>0</v>
      </c>
      <c r="E36" s="12">
        <v>11739582.279999999</v>
      </c>
      <c r="F36" s="2"/>
    </row>
    <row r="37" spans="1:6" ht="20.100000000000001" customHeight="1" x14ac:dyDescent="0.2">
      <c r="A37" s="10" t="s">
        <v>41</v>
      </c>
      <c r="B37" s="11">
        <v>42118172.649999999</v>
      </c>
      <c r="C37" s="11">
        <v>0</v>
      </c>
      <c r="D37" s="11">
        <v>0</v>
      </c>
      <c r="E37" s="14">
        <f>E35+E36</f>
        <v>43047240.780000001</v>
      </c>
      <c r="F37" s="1"/>
    </row>
    <row r="38" spans="1:6" ht="20.100000000000001" customHeight="1" x14ac:dyDescent="0.2">
      <c r="A38" s="5" t="s">
        <v>42</v>
      </c>
      <c r="B38" s="6" t="s">
        <v>3</v>
      </c>
      <c r="C38" s="6" t="s">
        <v>3</v>
      </c>
      <c r="D38" s="6" t="s">
        <v>3</v>
      </c>
      <c r="E38" s="12" t="s">
        <v>3</v>
      </c>
    </row>
    <row r="39" spans="1:6" ht="20.100000000000001" customHeight="1" x14ac:dyDescent="0.2">
      <c r="A39" s="7" t="s">
        <v>43</v>
      </c>
      <c r="B39" s="8">
        <v>12056309.93</v>
      </c>
      <c r="C39" s="8">
        <v>0</v>
      </c>
      <c r="D39" s="8">
        <v>0</v>
      </c>
      <c r="E39" s="12">
        <v>12322432.15</v>
      </c>
      <c r="F39" s="2"/>
    </row>
    <row r="40" spans="1:6" ht="20.100000000000001" customHeight="1" x14ac:dyDescent="0.2">
      <c r="A40" s="7" t="s">
        <v>44</v>
      </c>
      <c r="B40" s="8">
        <v>260000</v>
      </c>
      <c r="C40" s="8">
        <v>0</v>
      </c>
      <c r="D40" s="8">
        <v>0</v>
      </c>
      <c r="E40" s="12">
        <v>956438.48</v>
      </c>
    </row>
    <row r="41" spans="1:6" ht="20.100000000000001" customHeight="1" x14ac:dyDescent="0.2">
      <c r="A41" s="7" t="s">
        <v>45</v>
      </c>
      <c r="B41" s="8">
        <v>801285.69</v>
      </c>
      <c r="C41" s="8">
        <v>0</v>
      </c>
      <c r="D41" s="8">
        <v>0</v>
      </c>
      <c r="E41" s="12">
        <v>147156</v>
      </c>
    </row>
    <row r="42" spans="1:6" ht="20.100000000000001" customHeight="1" x14ac:dyDescent="0.2">
      <c r="A42" s="7" t="s">
        <v>46</v>
      </c>
      <c r="B42" s="8">
        <v>186847.04</v>
      </c>
      <c r="C42" s="8">
        <v>0</v>
      </c>
      <c r="D42" s="8">
        <v>0</v>
      </c>
      <c r="E42" s="12">
        <v>178664</v>
      </c>
    </row>
    <row r="43" spans="1:6" ht="20.100000000000001" customHeight="1" x14ac:dyDescent="0.2">
      <c r="A43" s="7" t="s">
        <v>47</v>
      </c>
      <c r="B43" s="8">
        <v>70500</v>
      </c>
      <c r="C43" s="8">
        <v>0</v>
      </c>
      <c r="D43" s="8">
        <v>0</v>
      </c>
      <c r="E43" s="12">
        <v>394242</v>
      </c>
    </row>
    <row r="44" spans="1:6" ht="20.100000000000001" customHeight="1" x14ac:dyDescent="0.2">
      <c r="A44" s="7" t="s">
        <v>48</v>
      </c>
      <c r="B44" s="8">
        <v>0</v>
      </c>
      <c r="C44" s="8">
        <v>0</v>
      </c>
      <c r="D44" s="8">
        <v>0</v>
      </c>
      <c r="E44" s="12">
        <v>0</v>
      </c>
    </row>
    <row r="45" spans="1:6" ht="20.100000000000001" customHeight="1" x14ac:dyDescent="0.2">
      <c r="A45" s="7" t="s">
        <v>49</v>
      </c>
      <c r="B45" s="8">
        <v>1086373.73</v>
      </c>
      <c r="C45" s="8">
        <v>0</v>
      </c>
      <c r="D45" s="8">
        <v>0</v>
      </c>
      <c r="E45" s="12">
        <v>1155644.46</v>
      </c>
    </row>
    <row r="46" spans="1:6" ht="20.100000000000001" customHeight="1" x14ac:dyDescent="0.2">
      <c r="A46" s="7" t="s">
        <v>50</v>
      </c>
      <c r="B46" s="8">
        <v>10197875.619999999</v>
      </c>
      <c r="C46" s="8">
        <v>0</v>
      </c>
      <c r="D46" s="8">
        <v>0</v>
      </c>
      <c r="E46" s="12">
        <v>11591964.039999999</v>
      </c>
    </row>
    <row r="47" spans="1:6" ht="20.100000000000001" customHeight="1" x14ac:dyDescent="0.2">
      <c r="A47" s="7" t="s">
        <v>51</v>
      </c>
      <c r="B47" s="8">
        <v>376269.81</v>
      </c>
      <c r="C47" s="8">
        <v>0</v>
      </c>
      <c r="D47" s="8">
        <v>0</v>
      </c>
      <c r="E47" s="12">
        <v>346919.71</v>
      </c>
    </row>
    <row r="48" spans="1:6" ht="20.100000000000001" customHeight="1" x14ac:dyDescent="0.2">
      <c r="A48" s="7" t="s">
        <v>52</v>
      </c>
      <c r="B48" s="8">
        <v>0</v>
      </c>
      <c r="C48" s="8">
        <v>0</v>
      </c>
      <c r="D48" s="8">
        <v>0</v>
      </c>
      <c r="E48" s="12">
        <v>0</v>
      </c>
    </row>
    <row r="49" spans="1:6" ht="20.100000000000001" customHeight="1" x14ac:dyDescent="0.2">
      <c r="A49" s="7" t="s">
        <v>53</v>
      </c>
      <c r="B49" s="8">
        <v>1111411.19</v>
      </c>
      <c r="C49" s="8">
        <v>0</v>
      </c>
      <c r="D49" s="8">
        <v>0</v>
      </c>
      <c r="E49" s="12">
        <v>408537.04</v>
      </c>
    </row>
    <row r="50" spans="1:6" ht="20.100000000000001" customHeight="1" x14ac:dyDescent="0.2">
      <c r="A50" s="7" t="s">
        <v>54</v>
      </c>
      <c r="B50" s="8">
        <v>575704</v>
      </c>
      <c r="C50" s="8">
        <v>0</v>
      </c>
      <c r="D50" s="8">
        <v>0</v>
      </c>
      <c r="E50" s="12">
        <v>558566</v>
      </c>
    </row>
    <row r="51" spans="1:6" ht="20.100000000000001" customHeight="1" x14ac:dyDescent="0.2">
      <c r="A51" s="5" t="s">
        <v>55</v>
      </c>
      <c r="B51" s="9">
        <v>26722577.010000002</v>
      </c>
      <c r="C51" s="9">
        <v>0</v>
      </c>
      <c r="D51" s="9">
        <v>0</v>
      </c>
      <c r="E51" s="13">
        <f>SUM(E39:E50)</f>
        <v>28060563.879999999</v>
      </c>
    </row>
    <row r="52" spans="1:6" ht="20.100000000000001" customHeight="1" x14ac:dyDescent="0.2">
      <c r="A52" s="5" t="s">
        <v>56</v>
      </c>
      <c r="B52" s="6" t="s">
        <v>3</v>
      </c>
      <c r="C52" s="6" t="s">
        <v>3</v>
      </c>
      <c r="D52" s="6" t="s">
        <v>3</v>
      </c>
      <c r="E52" s="12" t="s">
        <v>3</v>
      </c>
    </row>
    <row r="53" spans="1:6" ht="20.100000000000001" customHeight="1" x14ac:dyDescent="0.2">
      <c r="A53" s="7" t="s">
        <v>57</v>
      </c>
      <c r="B53" s="8">
        <v>1342436.67</v>
      </c>
      <c r="C53" s="8">
        <v>0</v>
      </c>
      <c r="D53" s="8">
        <v>0</v>
      </c>
      <c r="E53" s="12">
        <v>1451417.89</v>
      </c>
    </row>
    <row r="54" spans="1:6" ht="20.100000000000001" customHeight="1" x14ac:dyDescent="0.2">
      <c r="A54" s="7" t="s">
        <v>58</v>
      </c>
      <c r="B54" s="8">
        <v>4569931.63</v>
      </c>
      <c r="C54" s="8">
        <v>0</v>
      </c>
      <c r="D54" s="8">
        <v>0</v>
      </c>
      <c r="E54" s="12">
        <v>4448349.8899999997</v>
      </c>
    </row>
    <row r="55" spans="1:6" ht="20.100000000000001" customHeight="1" x14ac:dyDescent="0.2">
      <c r="A55" s="7" t="s">
        <v>59</v>
      </c>
      <c r="B55" s="8">
        <v>0</v>
      </c>
      <c r="C55" s="8">
        <v>0</v>
      </c>
      <c r="D55" s="8">
        <v>0</v>
      </c>
      <c r="E55" s="12">
        <v>0</v>
      </c>
    </row>
    <row r="56" spans="1:6" ht="19.5" customHeight="1" x14ac:dyDescent="0.2">
      <c r="A56" s="7" t="s">
        <v>60</v>
      </c>
      <c r="B56" s="8">
        <v>0</v>
      </c>
      <c r="C56" s="8">
        <v>0</v>
      </c>
      <c r="D56" s="8">
        <v>0</v>
      </c>
      <c r="E56" s="12">
        <v>0</v>
      </c>
    </row>
    <row r="57" spans="1:6" ht="20.100000000000001" customHeight="1" x14ac:dyDescent="0.2">
      <c r="A57" s="5" t="s">
        <v>61</v>
      </c>
      <c r="B57" s="9">
        <v>5912368.2999999998</v>
      </c>
      <c r="C57" s="9">
        <v>0</v>
      </c>
      <c r="D57" s="9">
        <v>0</v>
      </c>
      <c r="E57" s="13">
        <f>SUM(E53:E56)</f>
        <v>5899767.7799999993</v>
      </c>
      <c r="F57" s="2"/>
    </row>
    <row r="58" spans="1:6" ht="20.100000000000001" customHeight="1" x14ac:dyDescent="0.2">
      <c r="A58" s="5" t="s">
        <v>62</v>
      </c>
      <c r="B58" s="9">
        <v>301255</v>
      </c>
      <c r="C58" s="9">
        <v>0</v>
      </c>
      <c r="D58" s="9">
        <v>0</v>
      </c>
      <c r="E58" s="13">
        <v>190670.76</v>
      </c>
    </row>
    <row r="59" spans="1:6" ht="20.100000000000001" customHeight="1" x14ac:dyDescent="0.2">
      <c r="A59" s="5" t="s">
        <v>63</v>
      </c>
      <c r="B59" s="9">
        <v>455020.5</v>
      </c>
      <c r="C59" s="9">
        <v>0</v>
      </c>
      <c r="D59" s="9">
        <v>0</v>
      </c>
      <c r="E59" s="13">
        <v>489195.5</v>
      </c>
    </row>
    <row r="60" spans="1:6" ht="20.100000000000001" customHeight="1" x14ac:dyDescent="0.2">
      <c r="A60" s="5" t="s">
        <v>64</v>
      </c>
      <c r="B60" s="9">
        <v>75509393.459999993</v>
      </c>
      <c r="C60" s="9">
        <v>0</v>
      </c>
      <c r="D60" s="9">
        <v>0</v>
      </c>
      <c r="E60" s="13">
        <f>E37+E51+E57+E58+E59</f>
        <v>77687438.700000003</v>
      </c>
      <c r="F60" s="2"/>
    </row>
    <row r="61" spans="1:6" ht="20.100000000000001" customHeight="1" x14ac:dyDescent="0.2">
      <c r="A61" s="10" t="s">
        <v>65</v>
      </c>
      <c r="B61" s="11">
        <v>754008.21</v>
      </c>
      <c r="C61" s="11">
        <v>0</v>
      </c>
      <c r="D61" s="11">
        <v>0</v>
      </c>
      <c r="E61" s="13">
        <f>E26-E60</f>
        <v>136314.45999999344</v>
      </c>
    </row>
    <row r="62" spans="1:6" ht="20.100000000000001" customHeight="1" x14ac:dyDescent="0.2">
      <c r="A62" s="5" t="s">
        <v>66</v>
      </c>
      <c r="B62" s="6" t="s">
        <v>3</v>
      </c>
      <c r="C62" s="6" t="s">
        <v>3</v>
      </c>
      <c r="D62" s="6" t="s">
        <v>3</v>
      </c>
      <c r="E62" s="12" t="s">
        <v>3</v>
      </c>
    </row>
    <row r="63" spans="1:6" ht="20.100000000000001" customHeight="1" x14ac:dyDescent="0.2">
      <c r="A63" s="7" t="s">
        <v>67</v>
      </c>
      <c r="B63" s="8">
        <v>2388</v>
      </c>
      <c r="C63" s="8">
        <v>0</v>
      </c>
      <c r="D63" s="8">
        <v>0</v>
      </c>
      <c r="E63" s="12">
        <v>2388</v>
      </c>
    </row>
    <row r="64" spans="1:6" ht="20.100000000000001" customHeight="1" x14ac:dyDescent="0.2">
      <c r="A64" s="7" t="s">
        <v>68</v>
      </c>
      <c r="B64" s="8">
        <v>-66000</v>
      </c>
      <c r="C64" s="8">
        <v>0</v>
      </c>
      <c r="D64" s="8">
        <v>0</v>
      </c>
      <c r="E64" s="12">
        <v>-55000</v>
      </c>
    </row>
    <row r="65" spans="1:7" ht="20.100000000000001" customHeight="1" x14ac:dyDescent="0.2">
      <c r="A65" s="7" t="s">
        <v>69</v>
      </c>
      <c r="B65" s="8">
        <v>0</v>
      </c>
      <c r="C65" s="8">
        <v>0</v>
      </c>
      <c r="D65" s="8">
        <v>0</v>
      </c>
      <c r="E65" s="12">
        <v>0</v>
      </c>
    </row>
    <row r="66" spans="1:7" ht="20.100000000000001" customHeight="1" x14ac:dyDescent="0.2">
      <c r="A66" s="10" t="s">
        <v>70</v>
      </c>
      <c r="B66" s="11">
        <v>-63612</v>
      </c>
      <c r="C66" s="11">
        <v>0</v>
      </c>
      <c r="D66" s="11">
        <v>0</v>
      </c>
      <c r="E66" s="13">
        <f>SUM(E63:E65)</f>
        <v>-52612</v>
      </c>
    </row>
    <row r="67" spans="1:7" ht="20.100000000000001" customHeight="1" x14ac:dyDescent="0.2">
      <c r="A67" s="5" t="s">
        <v>71</v>
      </c>
      <c r="B67" s="6" t="s">
        <v>3</v>
      </c>
      <c r="C67" s="6" t="s">
        <v>3</v>
      </c>
      <c r="D67" s="6" t="s">
        <v>3</v>
      </c>
      <c r="E67" s="12"/>
    </row>
    <row r="68" spans="1:7" ht="20.100000000000001" customHeight="1" x14ac:dyDescent="0.2">
      <c r="A68" s="7" t="s">
        <v>72</v>
      </c>
      <c r="B68" s="8">
        <v>0</v>
      </c>
      <c r="C68" s="8">
        <v>0</v>
      </c>
      <c r="D68" s="8">
        <v>0</v>
      </c>
      <c r="E68" s="12">
        <v>0</v>
      </c>
    </row>
    <row r="69" spans="1:7" ht="20.100000000000001" customHeight="1" x14ac:dyDescent="0.2">
      <c r="A69" s="7" t="s">
        <v>73</v>
      </c>
      <c r="B69" s="8">
        <v>0</v>
      </c>
      <c r="C69" s="8">
        <v>0</v>
      </c>
      <c r="D69" s="8">
        <v>0</v>
      </c>
      <c r="E69" s="12">
        <v>0</v>
      </c>
    </row>
    <row r="70" spans="1:7" ht="20.100000000000001" customHeight="1" x14ac:dyDescent="0.2">
      <c r="A70" s="10" t="s">
        <v>74</v>
      </c>
      <c r="B70" s="11">
        <v>0</v>
      </c>
      <c r="C70" s="11">
        <v>0</v>
      </c>
      <c r="D70" s="11">
        <v>0</v>
      </c>
      <c r="E70" s="13">
        <f>SUM(E68:E69)</f>
        <v>0</v>
      </c>
    </row>
    <row r="71" spans="1:7" ht="20.100000000000001" customHeight="1" x14ac:dyDescent="0.2">
      <c r="A71" s="5" t="s">
        <v>75</v>
      </c>
      <c r="B71" s="6" t="s">
        <v>3</v>
      </c>
      <c r="C71" s="6" t="s">
        <v>3</v>
      </c>
      <c r="D71" s="6" t="s">
        <v>3</v>
      </c>
      <c r="E71" s="12"/>
    </row>
    <row r="72" spans="1:7" ht="20.100000000000001" customHeight="1" x14ac:dyDescent="0.2">
      <c r="A72" s="7" t="s">
        <v>76</v>
      </c>
      <c r="B72" s="8">
        <v>0</v>
      </c>
      <c r="C72" s="8">
        <v>0</v>
      </c>
      <c r="D72" s="8">
        <v>0</v>
      </c>
      <c r="E72" s="12">
        <v>0</v>
      </c>
    </row>
    <row r="73" spans="1:7" ht="20.100000000000001" customHeight="1" x14ac:dyDescent="0.2">
      <c r="A73" s="7" t="s">
        <v>77</v>
      </c>
      <c r="B73" s="8">
        <v>0</v>
      </c>
      <c r="C73" s="8">
        <v>0</v>
      </c>
      <c r="D73" s="8">
        <v>0</v>
      </c>
      <c r="E73" s="12">
        <v>0</v>
      </c>
    </row>
    <row r="74" spans="1:7" ht="20.100000000000001" customHeight="1" x14ac:dyDescent="0.2">
      <c r="A74" s="10" t="s">
        <v>78</v>
      </c>
      <c r="B74" s="11">
        <v>0</v>
      </c>
      <c r="C74" s="11">
        <v>0</v>
      </c>
      <c r="D74" s="11">
        <v>0</v>
      </c>
      <c r="E74" s="13">
        <f>SUM(E72:E73)</f>
        <v>0</v>
      </c>
    </row>
    <row r="75" spans="1:7" ht="29.25" customHeight="1" x14ac:dyDescent="0.2">
      <c r="A75" s="5" t="s">
        <v>79</v>
      </c>
      <c r="B75" s="9">
        <v>2721881.3</v>
      </c>
      <c r="C75" s="9">
        <v>0</v>
      </c>
      <c r="D75" s="9">
        <v>0</v>
      </c>
      <c r="E75" s="13">
        <v>2818952.66</v>
      </c>
    </row>
    <row r="76" spans="1:7" ht="30.6" customHeight="1" x14ac:dyDescent="0.2">
      <c r="A76" s="10" t="s">
        <v>80</v>
      </c>
      <c r="B76" s="11">
        <v>-2031485.09</v>
      </c>
      <c r="C76" s="11">
        <v>0</v>
      </c>
      <c r="D76" s="11">
        <v>0</v>
      </c>
      <c r="E76" s="13">
        <f>E66-E75+E61</f>
        <v>-2735250.2000000067</v>
      </c>
      <c r="G76" s="18"/>
    </row>
    <row r="77" spans="1:7" ht="33.950000000000003" customHeight="1" x14ac:dyDescent="0.2">
      <c r="A77" s="5" t="s">
        <v>81</v>
      </c>
      <c r="B77" s="9">
        <v>3000000</v>
      </c>
      <c r="C77" s="9">
        <v>0</v>
      </c>
      <c r="D77" s="9">
        <v>0</v>
      </c>
      <c r="E77" s="13">
        <v>3300000</v>
      </c>
    </row>
    <row r="78" spans="1:7" ht="20.100000000000001" customHeight="1" x14ac:dyDescent="0.2">
      <c r="A78" s="5" t="s">
        <v>82</v>
      </c>
      <c r="B78" s="9">
        <v>968514.91</v>
      </c>
      <c r="C78" s="9">
        <v>0</v>
      </c>
      <c r="D78" s="9">
        <v>0</v>
      </c>
      <c r="E78" s="13">
        <f>E76+E77</f>
        <v>564749.79999999329</v>
      </c>
      <c r="G78" s="17"/>
    </row>
  </sheetData>
  <pageMargins left="0" right="0" top="0" bottom="0" header="0" footer="0"/>
  <pageSetup paperSize="9" scale="50" firstPageNumber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H3" sqref="H3:H20"/>
    </sheetView>
  </sheetViews>
  <sheetFormatPr defaultRowHeight="15" x14ac:dyDescent="0.25"/>
  <cols>
    <col min="1" max="1" width="54.28515625" style="4" customWidth="1"/>
    <col min="2" max="2" width="0.28515625" style="4" hidden="1" customWidth="1"/>
    <col min="3" max="4" width="15.140625" style="4" hidden="1" customWidth="1"/>
    <col min="5" max="5" width="15.5703125" style="4" customWidth="1"/>
    <col min="6" max="6" width="25.7109375" style="19" customWidth="1"/>
    <col min="7" max="7" width="20.7109375" style="19" customWidth="1"/>
    <col min="8" max="8" width="13.7109375" style="19" customWidth="1"/>
  </cols>
  <sheetData>
    <row r="1" spans="1:8" ht="49.9" customHeight="1" x14ac:dyDescent="0.2">
      <c r="A1" s="37" t="s">
        <v>108</v>
      </c>
      <c r="B1" s="37"/>
      <c r="C1" s="37"/>
      <c r="D1" s="37"/>
      <c r="E1" s="37"/>
      <c r="F1" s="34" t="s">
        <v>107</v>
      </c>
      <c r="G1" s="35"/>
      <c r="H1" s="36"/>
    </row>
    <row r="2" spans="1:8" ht="76.150000000000006" customHeight="1" x14ac:dyDescent="0.2">
      <c r="A2" s="33" t="s">
        <v>106</v>
      </c>
      <c r="B2" s="32" t="s">
        <v>4</v>
      </c>
      <c r="C2" s="32" t="s">
        <v>5</v>
      </c>
      <c r="D2" s="32" t="s">
        <v>6</v>
      </c>
      <c r="E2" s="31" t="s">
        <v>105</v>
      </c>
      <c r="F2" s="30" t="s">
        <v>104</v>
      </c>
      <c r="G2" s="30" t="s">
        <v>103</v>
      </c>
      <c r="H2" s="30" t="s">
        <v>102</v>
      </c>
    </row>
    <row r="3" spans="1:8" ht="20.100000000000001" customHeight="1" x14ac:dyDescent="0.25">
      <c r="A3" s="26" t="s">
        <v>101</v>
      </c>
      <c r="B3" s="27" t="s">
        <v>3</v>
      </c>
      <c r="C3" s="27" t="s">
        <v>3</v>
      </c>
      <c r="D3" s="27" t="s">
        <v>3</v>
      </c>
      <c r="E3" s="24" t="s">
        <v>3</v>
      </c>
      <c r="F3" s="21"/>
      <c r="G3" s="21"/>
      <c r="H3" s="21"/>
    </row>
    <row r="4" spans="1:8" ht="20.100000000000001" customHeight="1" x14ac:dyDescent="0.25">
      <c r="A4" s="26" t="s">
        <v>100</v>
      </c>
      <c r="B4" s="25">
        <v>0</v>
      </c>
      <c r="C4" s="25">
        <v>0</v>
      </c>
      <c r="D4" s="25">
        <v>0</v>
      </c>
      <c r="E4" s="24">
        <v>0</v>
      </c>
      <c r="F4" s="21">
        <v>0</v>
      </c>
      <c r="G4" s="21">
        <v>0</v>
      </c>
      <c r="H4" s="21">
        <v>0</v>
      </c>
    </row>
    <row r="5" spans="1:8" ht="32.25" customHeight="1" x14ac:dyDescent="0.25">
      <c r="A5" s="26" t="s">
        <v>99</v>
      </c>
      <c r="B5" s="25">
        <v>0</v>
      </c>
      <c r="C5" s="25">
        <v>0</v>
      </c>
      <c r="D5" s="25">
        <v>0</v>
      </c>
      <c r="E5" s="24">
        <v>0</v>
      </c>
      <c r="F5" s="21">
        <v>0</v>
      </c>
      <c r="G5" s="21">
        <v>0</v>
      </c>
      <c r="H5" s="21">
        <v>0</v>
      </c>
    </row>
    <row r="6" spans="1:8" ht="20.100000000000001" customHeight="1" x14ac:dyDescent="0.25">
      <c r="A6" s="26" t="s">
        <v>98</v>
      </c>
      <c r="B6" s="25">
        <v>0</v>
      </c>
      <c r="C6" s="25">
        <v>0</v>
      </c>
      <c r="D6" s="25">
        <v>0</v>
      </c>
      <c r="E6" s="24">
        <v>0</v>
      </c>
      <c r="F6" s="21">
        <v>0</v>
      </c>
      <c r="G6" s="21">
        <v>0</v>
      </c>
      <c r="H6" s="21">
        <v>0</v>
      </c>
    </row>
    <row r="7" spans="1:8" ht="20.100000000000001" customHeight="1" x14ac:dyDescent="0.25">
      <c r="A7" s="26" t="s">
        <v>97</v>
      </c>
      <c r="B7" s="25">
        <v>86070</v>
      </c>
      <c r="C7" s="25">
        <v>0</v>
      </c>
      <c r="D7" s="25">
        <v>0</v>
      </c>
      <c r="E7" s="24"/>
      <c r="F7" s="21">
        <v>0</v>
      </c>
      <c r="G7" s="21">
        <v>0</v>
      </c>
      <c r="H7" s="21">
        <f>E7</f>
        <v>0</v>
      </c>
    </row>
    <row r="8" spans="1:8" ht="20.100000000000001" customHeight="1" x14ac:dyDescent="0.25">
      <c r="A8" s="26" t="s">
        <v>96</v>
      </c>
      <c r="B8" s="25">
        <v>0</v>
      </c>
      <c r="C8" s="25">
        <v>0</v>
      </c>
      <c r="D8" s="25">
        <v>0</v>
      </c>
      <c r="E8" s="24">
        <v>0</v>
      </c>
      <c r="F8" s="21">
        <v>0</v>
      </c>
      <c r="G8" s="21">
        <v>0</v>
      </c>
      <c r="H8" s="21">
        <v>0</v>
      </c>
    </row>
    <row r="9" spans="1:8" ht="20.100000000000001" customHeight="1" x14ac:dyDescent="0.25">
      <c r="A9" s="23" t="s">
        <v>95</v>
      </c>
      <c r="B9" s="22">
        <v>86070</v>
      </c>
      <c r="C9" s="22">
        <v>0</v>
      </c>
      <c r="D9" s="22">
        <v>0</v>
      </c>
      <c r="E9" s="29">
        <f>SUM(E4:E8)</f>
        <v>0</v>
      </c>
      <c r="F9" s="21">
        <v>0</v>
      </c>
      <c r="G9" s="21">
        <v>0</v>
      </c>
      <c r="H9" s="28">
        <f>SUM(H4:H8)</f>
        <v>0</v>
      </c>
    </row>
    <row r="10" spans="1:8" ht="20.100000000000001" customHeight="1" x14ac:dyDescent="0.25">
      <c r="A10" s="26" t="s">
        <v>94</v>
      </c>
      <c r="B10" s="27" t="s">
        <v>3</v>
      </c>
      <c r="C10" s="27" t="s">
        <v>3</v>
      </c>
      <c r="D10" s="27" t="s">
        <v>3</v>
      </c>
      <c r="E10" s="24" t="s">
        <v>3</v>
      </c>
      <c r="F10" s="21"/>
      <c r="G10" s="21"/>
      <c r="H10" s="21"/>
    </row>
    <row r="11" spans="1:8" ht="20.100000000000001" customHeight="1" x14ac:dyDescent="0.25">
      <c r="A11" s="26" t="s">
        <v>93</v>
      </c>
      <c r="B11" s="25">
        <v>0</v>
      </c>
      <c r="C11" s="25">
        <v>0</v>
      </c>
      <c r="D11" s="25">
        <v>0</v>
      </c>
      <c r="E11" s="24">
        <v>0</v>
      </c>
      <c r="F11" s="21">
        <v>0</v>
      </c>
      <c r="G11" s="21">
        <v>0</v>
      </c>
      <c r="H11" s="21">
        <v>0</v>
      </c>
    </row>
    <row r="12" spans="1:8" ht="20.100000000000001" customHeight="1" x14ac:dyDescent="0.25">
      <c r="A12" s="26" t="s">
        <v>92</v>
      </c>
      <c r="B12" s="25">
        <v>618359.02</v>
      </c>
      <c r="C12" s="25">
        <v>0</v>
      </c>
      <c r="D12" s="25">
        <v>0</v>
      </c>
      <c r="E12" s="24">
        <v>525669.80000000005</v>
      </c>
      <c r="F12" s="21">
        <v>0</v>
      </c>
      <c r="G12" s="21">
        <v>0</v>
      </c>
      <c r="H12" s="24">
        <v>525669.80000000005</v>
      </c>
    </row>
    <row r="13" spans="1:8" ht="20.100000000000001" customHeight="1" x14ac:dyDescent="0.25">
      <c r="A13" s="26" t="s">
        <v>91</v>
      </c>
      <c r="B13" s="25">
        <v>11000</v>
      </c>
      <c r="C13" s="25">
        <v>0</v>
      </c>
      <c r="D13" s="25">
        <v>0</v>
      </c>
      <c r="E13" s="24">
        <v>25000</v>
      </c>
      <c r="F13" s="21">
        <v>0</v>
      </c>
      <c r="G13" s="21">
        <v>0</v>
      </c>
      <c r="H13" s="24">
        <v>25000</v>
      </c>
    </row>
    <row r="14" spans="1:8" ht="20.100000000000001" customHeight="1" x14ac:dyDescent="0.25">
      <c r="A14" s="26" t="s">
        <v>90</v>
      </c>
      <c r="B14" s="25">
        <v>0</v>
      </c>
      <c r="C14" s="25">
        <v>0</v>
      </c>
      <c r="D14" s="25">
        <v>0</v>
      </c>
      <c r="E14" s="24">
        <v>2500</v>
      </c>
      <c r="F14" s="21">
        <v>0</v>
      </c>
      <c r="G14" s="21">
        <v>0</v>
      </c>
      <c r="H14" s="24">
        <v>2500</v>
      </c>
    </row>
    <row r="15" spans="1:8" ht="20.100000000000001" customHeight="1" x14ac:dyDescent="0.25">
      <c r="A15" s="26" t="s">
        <v>89</v>
      </c>
      <c r="B15" s="25">
        <v>9580</v>
      </c>
      <c r="C15" s="25">
        <v>0</v>
      </c>
      <c r="D15" s="25">
        <v>0</v>
      </c>
      <c r="E15" s="24">
        <v>10080</v>
      </c>
      <c r="F15" s="21">
        <v>0</v>
      </c>
      <c r="G15" s="21">
        <v>0</v>
      </c>
      <c r="H15" s="24">
        <v>10080</v>
      </c>
    </row>
    <row r="16" spans="1:8" ht="20.100000000000001" customHeight="1" x14ac:dyDescent="0.25">
      <c r="A16" s="26" t="s">
        <v>88</v>
      </c>
      <c r="B16" s="25">
        <v>242006.5</v>
      </c>
      <c r="C16" s="25">
        <v>0</v>
      </c>
      <c r="D16" s="25">
        <v>0</v>
      </c>
      <c r="E16" s="24">
        <v>0</v>
      </c>
      <c r="F16" s="21">
        <v>0</v>
      </c>
      <c r="G16" s="21">
        <v>0</v>
      </c>
      <c r="H16" s="21">
        <v>0</v>
      </c>
    </row>
    <row r="17" spans="1:8" ht="20.100000000000001" customHeight="1" x14ac:dyDescent="0.25">
      <c r="A17" s="26" t="s">
        <v>87</v>
      </c>
      <c r="B17" s="25">
        <v>0</v>
      </c>
      <c r="C17" s="25">
        <v>0</v>
      </c>
      <c r="D17" s="25">
        <v>0</v>
      </c>
      <c r="E17" s="24">
        <v>0</v>
      </c>
      <c r="F17" s="21">
        <v>0</v>
      </c>
      <c r="G17" s="21">
        <v>0</v>
      </c>
      <c r="H17" s="21">
        <v>0</v>
      </c>
    </row>
    <row r="18" spans="1:8" ht="20.100000000000001" customHeight="1" x14ac:dyDescent="0.25">
      <c r="A18" s="23" t="s">
        <v>86</v>
      </c>
      <c r="B18" s="22">
        <v>880945.52</v>
      </c>
      <c r="C18" s="22">
        <v>0</v>
      </c>
      <c r="D18" s="22">
        <v>0</v>
      </c>
      <c r="E18" s="20">
        <f>SUM(E11:E17)</f>
        <v>563249.80000000005</v>
      </c>
      <c r="F18" s="21">
        <v>0</v>
      </c>
      <c r="G18" s="21">
        <v>0</v>
      </c>
      <c r="H18" s="20">
        <f>SUM(H11:H17)</f>
        <v>563249.80000000005</v>
      </c>
    </row>
    <row r="19" spans="1:8" ht="20.100000000000001" customHeight="1" x14ac:dyDescent="0.25">
      <c r="A19" s="26" t="s">
        <v>85</v>
      </c>
      <c r="B19" s="25">
        <v>1500</v>
      </c>
      <c r="C19" s="25">
        <v>0</v>
      </c>
      <c r="D19" s="25">
        <v>0</v>
      </c>
      <c r="E19" s="24">
        <v>1500</v>
      </c>
      <c r="F19" s="21">
        <v>0</v>
      </c>
      <c r="G19" s="21">
        <v>0</v>
      </c>
      <c r="H19" s="24">
        <v>1500</v>
      </c>
    </row>
    <row r="20" spans="1:8" ht="20.100000000000001" customHeight="1" x14ac:dyDescent="0.25">
      <c r="A20" s="23" t="s">
        <v>84</v>
      </c>
      <c r="B20" s="22">
        <v>968515.52</v>
      </c>
      <c r="C20" s="22">
        <v>0</v>
      </c>
      <c r="D20" s="22">
        <v>0</v>
      </c>
      <c r="E20" s="20">
        <f>E9+E18+E19</f>
        <v>564749.80000000005</v>
      </c>
      <c r="F20" s="21">
        <v>0</v>
      </c>
      <c r="G20" s="21">
        <v>0</v>
      </c>
      <c r="H20" s="20">
        <f>H9+H18+H19</f>
        <v>564749.80000000005</v>
      </c>
    </row>
  </sheetData>
  <mergeCells count="2">
    <mergeCell ref="F1:H1"/>
    <mergeCell ref="A1:E1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BE 2017</vt:lpstr>
      <vt:lpstr>Preventivo BI_2017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Pasquadibisceglie Nicoletta</dc:creator>
  <cp:lastModifiedBy>Fenari Elena</cp:lastModifiedBy>
  <cp:lastPrinted>2016-11-18T09:29:01Z</cp:lastPrinted>
  <dcterms:created xsi:type="dcterms:W3CDTF">2015-12-01T13:36:28Z</dcterms:created>
  <dcterms:modified xsi:type="dcterms:W3CDTF">2017-10-20T14:44:00Z</dcterms:modified>
</cp:coreProperties>
</file>