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SRV Finanza\BILANCI DI PREVISIONE\BUDGET DI PREVISIONE 2024\documenti per portale trasparenza sito Ateneo\"/>
    </mc:Choice>
  </mc:AlternateContent>
  <xr:revisionPtr revIDLastSave="0" documentId="13_ncr:1_{180C1EEC-CF5F-43AC-A0D4-1C6A95CD0F82}" xr6:coauthVersionLast="36" xr6:coauthVersionMax="36" xr10:uidLastSave="{00000000-0000-0000-0000-000000000000}"/>
  <bookViews>
    <workbookView xWindow="0" yWindow="0" windowWidth="16392" windowHeight="5556" activeTab="1" xr2:uid="{654559C9-5272-48E3-ACD2-228BC8F51CBC}"/>
  </bookViews>
  <sheets>
    <sheet name="BUDGET ECONOMICO 2024" sheetId="1" r:id="rId1"/>
    <sheet name="BUDGET DEGLI INVESTIMENTI 2024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E20" i="2"/>
  <c r="C20" i="2"/>
  <c r="B19" i="2"/>
  <c r="B18" i="2"/>
  <c r="B17" i="2"/>
  <c r="B16" i="2"/>
  <c r="C15" i="2"/>
  <c r="B15" i="2"/>
  <c r="D14" i="2"/>
  <c r="D20" i="2" s="1"/>
  <c r="C14" i="2"/>
  <c r="B14" i="2" s="1"/>
  <c r="B13" i="2"/>
  <c r="B20" i="2" s="1"/>
  <c r="D11" i="2"/>
  <c r="C11" i="2"/>
  <c r="C22" i="2" s="1"/>
  <c r="E10" i="2"/>
  <c r="B10" i="2" s="1"/>
  <c r="B9" i="2"/>
  <c r="B8" i="2"/>
  <c r="B7" i="2"/>
  <c r="B6" i="2"/>
  <c r="B11" i="2" l="1"/>
  <c r="B22" i="2" s="1"/>
  <c r="D22" i="2"/>
  <c r="E11" i="2"/>
  <c r="E22" i="2" s="1"/>
  <c r="B73" i="1" l="1"/>
  <c r="B69" i="1"/>
  <c r="B65" i="1"/>
  <c r="B56" i="1"/>
  <c r="B50" i="1"/>
  <c r="B34" i="1"/>
  <c r="B36" i="1" s="1"/>
  <c r="B59" i="1" s="1"/>
  <c r="B22" i="1"/>
  <c r="B16" i="1"/>
  <c r="B7" i="1"/>
  <c r="B25" i="1" s="1"/>
  <c r="B60" i="1" l="1"/>
  <c r="B75" i="1" s="1"/>
  <c r="B76" i="1" l="1"/>
  <c r="B77" i="1" s="1"/>
</calcChain>
</file>

<file path=xl/sharedStrings.xml><?xml version="1.0" encoding="utf-8"?>
<sst xmlns="http://schemas.openxmlformats.org/spreadsheetml/2006/main" count="106" uniqueCount="103">
  <si>
    <t/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</si>
  <si>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</si>
  <si>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</si>
  <si>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</si>
  <si>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</si>
  <si>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</si>
  <si>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</si>
  <si>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</si>
  <si>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</si>
  <si>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</si>
  <si>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</si>
  <si>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</si>
  <si>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</si>
  <si>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</si>
  <si>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</si>
  <si>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</si>
  <si>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</si>
  <si>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</si>
  <si>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</si>
  <si>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</si>
  <si>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</si>
  <si>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</si>
  <si>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</si>
  <si>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</si>
  <si>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</si>
  <si>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</si>
  <si>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</si>
  <si>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</si>
  <si>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</si>
  <si>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</si>
  <si>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</si>
  <si>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</si>
  <si>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</si>
  <si>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</si>
  <si>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</si>
  <si>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</si>
  <si>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</si>
  <si>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</si>
  <si>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</si>
  <si>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</si>
  <si>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</si>
  <si>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</si>
  <si>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</si>
  <si>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</si>
  <si>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</si>
  <si>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</si>
  <si>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</si>
  <si>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</si>
  <si>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</si>
  <si>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</si>
  <si>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</si>
  <si>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</si>
  <si>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</si>
  <si>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</si>
  <si>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</si>
  <si>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</si>
  <si>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</si>
  <si>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</si>
  <si>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</si>
  <si>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</si>
  <si>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</si>
  <si>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</si>
  <si>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</si>
  <si>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</si>
  <si>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</si>
  <si>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</si>
  <si>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</si>
  <si>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</si>
  <si>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</si>
  <si>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</si>
  <si>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</si>
  <si>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</si>
  <si>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>PROVENTI E ONERI STRAORDINARI (E)</t>
  </si>
  <si>
    <t>F) IMPOSTE SUL REDDITO DELL'ESERCIZIO CORRENTI, DIFFERITE, ANTICIPATE</t>
  </si>
  <si>
    <t>RISULTATO ECONOMICO PRESUNTO</t>
  </si>
  <si>
    <t>UTILIZZO DI RISERVE DI PATRIMONIO NETTO DERIVANTI DALLA CONTABILITA' ECONOMICO PATRIMONIALE</t>
  </si>
  <si>
    <t xml:space="preserve"> RISULTATO A PAREGGIO</t>
  </si>
  <si>
    <t>A) INVESTIMENTI/IMPIEGHI</t>
  </si>
  <si>
    <t>B) FONTI DI FINANZIAMENTO</t>
  </si>
  <si>
    <t>VOCI</t>
  </si>
  <si>
    <t>IMPORTO INVESTIMENTO</t>
  </si>
  <si>
    <t>I) CONTRIBUTI DA TERZI FINALIZZATI IN CONTO CAPITALE E/O CONTO IMPIANTI</t>
  </si>
  <si>
    <t>II) RISORSE DA INDEBITAMENTO</t>
  </si>
  <si>
    <t>III) RISORSE PROPRIE</t>
  </si>
  <si>
    <t>I) IMMOBILIZZAZIONI IMMATERIALI</t>
  </si>
  <si>
    <t>1) COSTI D'IMPIANTO, DI AMPLIAMENTO E DI SVILUPPO</t>
  </si>
  <si>
    <t>2) DIRITTI DI BREVETTO E DIRITTI DI UTILIZZAZIONE DELLE OPERE DI  INGEGNO</t>
  </si>
  <si>
    <t>3) CONCESSIONI, LICENZE, MARCHI E DIRITTI SIMILI</t>
  </si>
  <si>
    <t>4)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</si>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</sst>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2"/>
    </font>
    <font>
      <b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7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49" fontId="3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9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9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center" wrapText="1"/>
    </xf>
    <xf numFmtId="43" fontId="5" fillId="0" borderId="5" xfId="0" applyNumberFormat="1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43" fontId="5" fillId="0" borderId="5" xfId="0" applyNumberFormat="1" applyFont="1" applyFill="1" applyBorder="1" applyAlignment="1">
      <alignment horizontal="right" vertical="center" wrapText="1"/>
    </xf>
    <xf numFmtId="43" fontId="5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3" fontId="4" fillId="0" borderId="5" xfId="0" applyNumberFormat="1" applyFont="1" applyFill="1" applyBorder="1" applyAlignment="1">
      <alignment horizontal="right" vertical="center" wrapText="1"/>
    </xf>
    <xf numFmtId="4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right" vertical="center" wrapText="1"/>
    </xf>
  </cellXfs>
  <cellStyles count="10">
    <cellStyle name="Migliaia" xfId="9" builtinId="3"/>
    <cellStyle name="Migliaia 2" xfId="2" xr:uid="{00000000-0005-0000-0000-00002F000000}"/>
    <cellStyle name="Normale" xfId="0" builtinId="0"/>
    <cellStyle name="Normale 2" xfId="3" xr:uid="{00000000-0005-0000-0000-000031000000}"/>
    <cellStyle name="Normale 2 2" xfId="8" xr:uid="{00000000-0005-0000-0000-00002F000000}"/>
    <cellStyle name="Normale 3" xfId="4" xr:uid="{00000000-0005-0000-0000-000032000000}"/>
    <cellStyle name="Normale 4" xfId="5" xr:uid="{00000000-0005-0000-0000-000033000000}"/>
    <cellStyle name="Normale 5" xfId="6" xr:uid="{00000000-0005-0000-0000-000034000000}"/>
    <cellStyle name="Normale 6" xfId="1" xr:uid="{00000000-0005-0000-0000-000030000000}"/>
    <cellStyle name="Normale 7" xfId="7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FC84-4BC6-4B9C-A65A-9A11F158BA63}">
  <dimension ref="A1:B77"/>
  <sheetViews>
    <sheetView workbookViewId="0">
      <selection activeCell="L65" sqref="L65"/>
    </sheetView>
  </sheetViews>
  <sheetFormatPr defaultRowHeight="14.4" x14ac:dyDescent="0.3"/>
  <cols>
    <col min="1" max="1" width="68.33203125" customWidth="1"/>
    <col min="2" max="2" width="12.6640625" customWidth="1"/>
  </cols>
  <sheetData>
    <row r="1" spans="1:2" x14ac:dyDescent="0.3">
      <c r="A1" s="3" t="s">
        <v>0</v>
      </c>
      <c r="B1" s="4" t="s">
        <v>102</v>
      </c>
    </row>
    <row r="2" spans="1:2" x14ac:dyDescent="0.3">
      <c r="A2" s="1" t="s">
        <v>1</v>
      </c>
      <c r="B2" s="5" t="s">
        <v>0</v>
      </c>
    </row>
    <row r="3" spans="1:2" x14ac:dyDescent="0.3">
      <c r="A3" s="1" t="s">
        <v>2</v>
      </c>
      <c r="B3" s="5" t="s">
        <v>0</v>
      </c>
    </row>
    <row r="4" spans="1:2" x14ac:dyDescent="0.3">
      <c r="A4" s="6" t="s">
        <v>3</v>
      </c>
      <c r="B4" s="5">
        <v>20732269</v>
      </c>
    </row>
    <row r="5" spans="1:2" x14ac:dyDescent="0.3">
      <c r="A5" s="6" t="s">
        <v>4</v>
      </c>
      <c r="B5" s="5">
        <v>220000</v>
      </c>
    </row>
    <row r="6" spans="1:2" x14ac:dyDescent="0.3">
      <c r="A6" s="6" t="s">
        <v>5</v>
      </c>
      <c r="B6" s="5">
        <v>820000</v>
      </c>
    </row>
    <row r="7" spans="1:2" x14ac:dyDescent="0.3">
      <c r="A7" s="1" t="s">
        <v>6</v>
      </c>
      <c r="B7" s="7">
        <f>SUM(B4:B6)</f>
        <v>21772269</v>
      </c>
    </row>
    <row r="8" spans="1:2" x14ac:dyDescent="0.3">
      <c r="A8" s="1" t="s">
        <v>7</v>
      </c>
      <c r="B8" s="5" t="s">
        <v>0</v>
      </c>
    </row>
    <row r="9" spans="1:2" x14ac:dyDescent="0.3">
      <c r="A9" s="6" t="s">
        <v>8</v>
      </c>
      <c r="B9" s="5">
        <v>81807819</v>
      </c>
    </row>
    <row r="10" spans="1:2" x14ac:dyDescent="0.3">
      <c r="A10" s="6" t="s">
        <v>9</v>
      </c>
      <c r="B10" s="5">
        <v>731200</v>
      </c>
    </row>
    <row r="11" spans="1:2" x14ac:dyDescent="0.3">
      <c r="A11" s="6" t="s">
        <v>10</v>
      </c>
      <c r="B11" s="5">
        <v>0</v>
      </c>
    </row>
    <row r="12" spans="1:2" x14ac:dyDescent="0.3">
      <c r="A12" s="6" t="s">
        <v>11</v>
      </c>
      <c r="B12" s="5">
        <v>825000</v>
      </c>
    </row>
    <row r="13" spans="1:2" x14ac:dyDescent="0.3">
      <c r="A13" s="6" t="s">
        <v>12</v>
      </c>
      <c r="B13" s="5">
        <v>0</v>
      </c>
    </row>
    <row r="14" spans="1:2" x14ac:dyDescent="0.3">
      <c r="A14" s="6" t="s">
        <v>13</v>
      </c>
      <c r="B14" s="5">
        <v>490679</v>
      </c>
    </row>
    <row r="15" spans="1:2" x14ac:dyDescent="0.3">
      <c r="A15" s="6" t="s">
        <v>14</v>
      </c>
      <c r="B15" s="5">
        <v>278227</v>
      </c>
    </row>
    <row r="16" spans="1:2" x14ac:dyDescent="0.3">
      <c r="A16" s="1" t="s">
        <v>15</v>
      </c>
      <c r="B16" s="7">
        <f>SUM(B9:B15)</f>
        <v>84132925</v>
      </c>
    </row>
    <row r="17" spans="1:2" x14ac:dyDescent="0.3">
      <c r="A17" s="1" t="s">
        <v>16</v>
      </c>
      <c r="B17" s="7">
        <v>0</v>
      </c>
    </row>
    <row r="18" spans="1:2" ht="26.4" x14ac:dyDescent="0.3">
      <c r="A18" s="1" t="s">
        <v>17</v>
      </c>
      <c r="B18" s="7">
        <v>1958451</v>
      </c>
    </row>
    <row r="19" spans="1:2" x14ac:dyDescent="0.3">
      <c r="A19" s="1" t="s">
        <v>18</v>
      </c>
      <c r="B19" s="5"/>
    </row>
    <row r="20" spans="1:2" x14ac:dyDescent="0.3">
      <c r="A20" s="6" t="s">
        <v>19</v>
      </c>
      <c r="B20" s="5">
        <v>0</v>
      </c>
    </row>
    <row r="21" spans="1:2" x14ac:dyDescent="0.3">
      <c r="A21" s="6" t="s">
        <v>20</v>
      </c>
      <c r="B21" s="5">
        <v>1250355</v>
      </c>
    </row>
    <row r="22" spans="1:2" x14ac:dyDescent="0.3">
      <c r="A22" s="1" t="s">
        <v>21</v>
      </c>
      <c r="B22" s="7">
        <f>SUM(B20:B21)</f>
        <v>1250355</v>
      </c>
    </row>
    <row r="23" spans="1:2" x14ac:dyDescent="0.3">
      <c r="A23" s="1" t="s">
        <v>22</v>
      </c>
      <c r="B23" s="7">
        <v>0</v>
      </c>
    </row>
    <row r="24" spans="1:2" ht="26.4" x14ac:dyDescent="0.3">
      <c r="A24" s="1" t="s">
        <v>23</v>
      </c>
      <c r="B24" s="7">
        <v>0</v>
      </c>
    </row>
    <row r="25" spans="1:2" x14ac:dyDescent="0.3">
      <c r="A25" s="1" t="s">
        <v>24</v>
      </c>
      <c r="B25" s="7">
        <f>B7+B16+B17+B18+B22+B23+B24</f>
        <v>109114000</v>
      </c>
    </row>
    <row r="26" spans="1:2" x14ac:dyDescent="0.3">
      <c r="A26" s="1" t="s">
        <v>25</v>
      </c>
      <c r="B26" s="5"/>
    </row>
    <row r="27" spans="1:2" x14ac:dyDescent="0.3">
      <c r="A27" s="1" t="s">
        <v>26</v>
      </c>
      <c r="B27" s="5"/>
    </row>
    <row r="28" spans="1:2" x14ac:dyDescent="0.3">
      <c r="A28" s="6" t="s">
        <v>27</v>
      </c>
      <c r="B28" s="5"/>
    </row>
    <row r="29" spans="1:2" x14ac:dyDescent="0.3">
      <c r="A29" s="6" t="s">
        <v>28</v>
      </c>
      <c r="B29" s="5">
        <v>38401473</v>
      </c>
    </row>
    <row r="30" spans="1:2" x14ac:dyDescent="0.3">
      <c r="A30" s="6" t="s">
        <v>29</v>
      </c>
      <c r="B30" s="5">
        <v>1046760</v>
      </c>
    </row>
    <row r="31" spans="1:2" x14ac:dyDescent="0.3">
      <c r="A31" s="6" t="s">
        <v>30</v>
      </c>
      <c r="B31" s="5">
        <v>1028234</v>
      </c>
    </row>
    <row r="32" spans="1:2" x14ac:dyDescent="0.3">
      <c r="A32" s="6" t="s">
        <v>31</v>
      </c>
      <c r="B32" s="5">
        <v>0</v>
      </c>
    </row>
    <row r="33" spans="1:2" x14ac:dyDescent="0.3">
      <c r="A33" s="6" t="s">
        <v>32</v>
      </c>
      <c r="B33" s="5">
        <v>445931</v>
      </c>
    </row>
    <row r="34" spans="1:2" x14ac:dyDescent="0.3">
      <c r="A34" s="6" t="s">
        <v>33</v>
      </c>
      <c r="B34" s="5">
        <f>SUM(B29:B33)</f>
        <v>40922398</v>
      </c>
    </row>
    <row r="35" spans="1:2" x14ac:dyDescent="0.3">
      <c r="A35" s="6" t="s">
        <v>34</v>
      </c>
      <c r="B35" s="5">
        <v>16444557</v>
      </c>
    </row>
    <row r="36" spans="1:2" x14ac:dyDescent="0.3">
      <c r="A36" s="1" t="s">
        <v>35</v>
      </c>
      <c r="B36" s="7">
        <f>B34+B35</f>
        <v>57366955</v>
      </c>
    </row>
    <row r="37" spans="1:2" x14ac:dyDescent="0.3">
      <c r="A37" s="1" t="s">
        <v>36</v>
      </c>
      <c r="B37" s="5"/>
    </row>
    <row r="38" spans="1:2" x14ac:dyDescent="0.3">
      <c r="A38" s="6" t="s">
        <v>37</v>
      </c>
      <c r="B38" s="5">
        <v>24133124</v>
      </c>
    </row>
    <row r="39" spans="1:2" x14ac:dyDescent="0.3">
      <c r="A39" s="6" t="s">
        <v>38</v>
      </c>
      <c r="B39" s="5">
        <v>2807075</v>
      </c>
    </row>
    <row r="40" spans="1:2" x14ac:dyDescent="0.3">
      <c r="A40" s="6" t="s">
        <v>39</v>
      </c>
      <c r="B40" s="5">
        <v>166813</v>
      </c>
    </row>
    <row r="41" spans="1:2" x14ac:dyDescent="0.3">
      <c r="A41" s="6" t="s">
        <v>40</v>
      </c>
      <c r="B41" s="5">
        <v>356103</v>
      </c>
    </row>
    <row r="42" spans="1:2" x14ac:dyDescent="0.3">
      <c r="A42" s="6" t="s">
        <v>41</v>
      </c>
      <c r="B42" s="5">
        <v>396035</v>
      </c>
    </row>
    <row r="43" spans="1:2" x14ac:dyDescent="0.3">
      <c r="A43" s="6" t="s">
        <v>42</v>
      </c>
      <c r="B43" s="5">
        <v>0</v>
      </c>
    </row>
    <row r="44" spans="1:2" x14ac:dyDescent="0.3">
      <c r="A44" s="6" t="s">
        <v>43</v>
      </c>
      <c r="B44" s="5">
        <v>614280</v>
      </c>
    </row>
    <row r="45" spans="1:2" x14ac:dyDescent="0.3">
      <c r="A45" s="6" t="s">
        <v>44</v>
      </c>
      <c r="B45" s="5">
        <v>19083104</v>
      </c>
    </row>
    <row r="46" spans="1:2" x14ac:dyDescent="0.3">
      <c r="A46" s="6" t="s">
        <v>45</v>
      </c>
      <c r="B46" s="5">
        <v>654717</v>
      </c>
    </row>
    <row r="47" spans="1:2" x14ac:dyDescent="0.3">
      <c r="A47" s="6" t="s">
        <v>46</v>
      </c>
      <c r="B47" s="5">
        <v>0</v>
      </c>
    </row>
    <row r="48" spans="1:2" x14ac:dyDescent="0.3">
      <c r="A48" s="6" t="s">
        <v>47</v>
      </c>
      <c r="B48" s="5">
        <v>288034</v>
      </c>
    </row>
    <row r="49" spans="1:2" x14ac:dyDescent="0.3">
      <c r="A49" s="6" t="s">
        <v>48</v>
      </c>
      <c r="B49" s="5">
        <v>868140</v>
      </c>
    </row>
    <row r="50" spans="1:2" x14ac:dyDescent="0.3">
      <c r="A50" s="1" t="s">
        <v>49</v>
      </c>
      <c r="B50" s="7">
        <f>SUM(B38:B49)</f>
        <v>49367425</v>
      </c>
    </row>
    <row r="51" spans="1:2" x14ac:dyDescent="0.3">
      <c r="A51" s="1" t="s">
        <v>50</v>
      </c>
      <c r="B51" s="5"/>
    </row>
    <row r="52" spans="1:2" x14ac:dyDescent="0.3">
      <c r="A52" s="6" t="s">
        <v>51</v>
      </c>
      <c r="B52" s="5">
        <v>723995</v>
      </c>
    </row>
    <row r="53" spans="1:2" x14ac:dyDescent="0.3">
      <c r="A53" s="6" t="s">
        <v>52</v>
      </c>
      <c r="B53" s="5">
        <v>2303101</v>
      </c>
    </row>
    <row r="54" spans="1:2" x14ac:dyDescent="0.3">
      <c r="A54" s="6" t="s">
        <v>53</v>
      </c>
      <c r="B54" s="5">
        <v>0</v>
      </c>
    </row>
    <row r="55" spans="1:2" x14ac:dyDescent="0.3">
      <c r="A55" s="6" t="s">
        <v>54</v>
      </c>
      <c r="B55" s="5">
        <v>0</v>
      </c>
    </row>
    <row r="56" spans="1:2" x14ac:dyDescent="0.3">
      <c r="A56" s="1" t="s">
        <v>55</v>
      </c>
      <c r="B56" s="7">
        <f>SUM(B52:B55)</f>
        <v>3027096</v>
      </c>
    </row>
    <row r="57" spans="1:2" x14ac:dyDescent="0.3">
      <c r="A57" s="1" t="s">
        <v>56</v>
      </c>
      <c r="B57" s="7">
        <v>300000</v>
      </c>
    </row>
    <row r="58" spans="1:2" x14ac:dyDescent="0.3">
      <c r="A58" s="1" t="s">
        <v>57</v>
      </c>
      <c r="B58" s="7">
        <v>799045</v>
      </c>
    </row>
    <row r="59" spans="1:2" x14ac:dyDescent="0.3">
      <c r="A59" s="1" t="s">
        <v>58</v>
      </c>
      <c r="B59" s="7">
        <f>B36+B50+B56+B57+B58</f>
        <v>110860521</v>
      </c>
    </row>
    <row r="60" spans="1:2" x14ac:dyDescent="0.3">
      <c r="A60" s="1" t="s">
        <v>59</v>
      </c>
      <c r="B60" s="7">
        <f>B25-B59</f>
        <v>-1746521</v>
      </c>
    </row>
    <row r="61" spans="1:2" x14ac:dyDescent="0.3">
      <c r="A61" s="1" t="s">
        <v>60</v>
      </c>
      <c r="B61" s="5"/>
    </row>
    <row r="62" spans="1:2" x14ac:dyDescent="0.3">
      <c r="A62" s="6" t="s">
        <v>61</v>
      </c>
      <c r="B62" s="5">
        <v>2388</v>
      </c>
    </row>
    <row r="63" spans="1:2" x14ac:dyDescent="0.3">
      <c r="A63" s="6" t="s">
        <v>62</v>
      </c>
      <c r="B63" s="5">
        <v>-33900</v>
      </c>
    </row>
    <row r="64" spans="1:2" x14ac:dyDescent="0.3">
      <c r="A64" s="6" t="s">
        <v>63</v>
      </c>
      <c r="B64" s="5">
        <v>0</v>
      </c>
    </row>
    <row r="65" spans="1:2" x14ac:dyDescent="0.3">
      <c r="A65" s="1" t="s">
        <v>64</v>
      </c>
      <c r="B65" s="7">
        <f>SUM(B62:B64)</f>
        <v>-31512</v>
      </c>
    </row>
    <row r="66" spans="1:2" x14ac:dyDescent="0.3">
      <c r="A66" s="1" t="s">
        <v>65</v>
      </c>
      <c r="B66" s="5"/>
    </row>
    <row r="67" spans="1:2" x14ac:dyDescent="0.3">
      <c r="A67" s="6" t="s">
        <v>66</v>
      </c>
      <c r="B67" s="5">
        <v>0</v>
      </c>
    </row>
    <row r="68" spans="1:2" x14ac:dyDescent="0.3">
      <c r="A68" s="6" t="s">
        <v>67</v>
      </c>
      <c r="B68" s="5">
        <v>0</v>
      </c>
    </row>
    <row r="69" spans="1:2" x14ac:dyDescent="0.3">
      <c r="A69" s="1" t="s">
        <v>68</v>
      </c>
      <c r="B69" s="7">
        <f>SUM(B67:B68)</f>
        <v>0</v>
      </c>
    </row>
    <row r="70" spans="1:2" x14ac:dyDescent="0.3">
      <c r="A70" s="1" t="s">
        <v>69</v>
      </c>
      <c r="B70" s="5"/>
    </row>
    <row r="71" spans="1:2" x14ac:dyDescent="0.3">
      <c r="A71" s="6" t="s">
        <v>70</v>
      </c>
      <c r="B71" s="5">
        <v>0</v>
      </c>
    </row>
    <row r="72" spans="1:2" x14ac:dyDescent="0.3">
      <c r="A72" s="6" t="s">
        <v>71</v>
      </c>
      <c r="B72" s="5">
        <v>0</v>
      </c>
    </row>
    <row r="73" spans="1:2" x14ac:dyDescent="0.3">
      <c r="A73" s="1" t="s">
        <v>72</v>
      </c>
      <c r="B73" s="7">
        <f>SUM(B71:B72)</f>
        <v>0</v>
      </c>
    </row>
    <row r="74" spans="1:2" ht="26.4" x14ac:dyDescent="0.3">
      <c r="A74" s="1" t="s">
        <v>73</v>
      </c>
      <c r="B74" s="7">
        <v>-3780106</v>
      </c>
    </row>
    <row r="75" spans="1:2" x14ac:dyDescent="0.3">
      <c r="A75" s="1" t="s">
        <v>74</v>
      </c>
      <c r="B75" s="7">
        <f>B65+B74+B60</f>
        <v>-5558139</v>
      </c>
    </row>
    <row r="76" spans="1:2" ht="26.4" x14ac:dyDescent="0.3">
      <c r="A76" s="1" t="s">
        <v>75</v>
      </c>
      <c r="B76" s="7">
        <f>-B75</f>
        <v>5558139</v>
      </c>
    </row>
    <row r="77" spans="1:2" x14ac:dyDescent="0.3">
      <c r="A77" s="1" t="s">
        <v>76</v>
      </c>
      <c r="B77" s="7">
        <f>B75+B76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EDF7-A9F0-49DC-843A-F609FF085E7B}">
  <dimension ref="A1:E22"/>
  <sheetViews>
    <sheetView tabSelected="1" workbookViewId="0">
      <selection activeCell="C28" sqref="C28"/>
    </sheetView>
  </sheetViews>
  <sheetFormatPr defaultRowHeight="14.4" x14ac:dyDescent="0.3"/>
  <cols>
    <col min="1" max="1" width="65" customWidth="1"/>
    <col min="2" max="5" width="20.21875" customWidth="1"/>
  </cols>
  <sheetData>
    <row r="1" spans="1:5" ht="15.6" x14ac:dyDescent="0.3">
      <c r="A1" s="2"/>
      <c r="B1" s="2"/>
      <c r="C1" s="2"/>
      <c r="D1" s="2"/>
      <c r="E1" s="2"/>
    </row>
    <row r="2" spans="1:5" ht="15.6" x14ac:dyDescent="0.3">
      <c r="A2" s="8">
        <v>2024</v>
      </c>
      <c r="B2" s="9"/>
      <c r="C2" s="9"/>
      <c r="D2" s="9"/>
      <c r="E2" s="10"/>
    </row>
    <row r="3" spans="1:5" ht="15.6" x14ac:dyDescent="0.3">
      <c r="A3" s="11" t="s">
        <v>77</v>
      </c>
      <c r="B3" s="12"/>
      <c r="C3" s="13" t="s">
        <v>78</v>
      </c>
      <c r="D3" s="13"/>
      <c r="E3" s="13"/>
    </row>
    <row r="4" spans="1:5" ht="66" x14ac:dyDescent="0.3">
      <c r="A4" s="14" t="s">
        <v>79</v>
      </c>
      <c r="B4" s="15" t="s">
        <v>80</v>
      </c>
      <c r="C4" s="15" t="s">
        <v>81</v>
      </c>
      <c r="D4" s="15" t="s">
        <v>82</v>
      </c>
      <c r="E4" s="16" t="s">
        <v>83</v>
      </c>
    </row>
    <row r="5" spans="1:5" ht="15.6" x14ac:dyDescent="0.3">
      <c r="A5" s="17" t="s">
        <v>84</v>
      </c>
      <c r="B5" s="18"/>
      <c r="C5" s="19"/>
      <c r="D5" s="19"/>
      <c r="E5" s="18"/>
    </row>
    <row r="6" spans="1:5" ht="15.6" x14ac:dyDescent="0.3">
      <c r="A6" s="20" t="s">
        <v>85</v>
      </c>
      <c r="B6" s="21">
        <f t="shared" ref="B6:B7" si="0">SUM(C6:E6)</f>
        <v>0</v>
      </c>
      <c r="C6" s="22">
        <v>0</v>
      </c>
      <c r="D6" s="22">
        <v>0</v>
      </c>
      <c r="E6" s="21">
        <v>0</v>
      </c>
    </row>
    <row r="7" spans="1:5" ht="31.2" x14ac:dyDescent="0.3">
      <c r="A7" s="20" t="s">
        <v>86</v>
      </c>
      <c r="B7" s="21">
        <f t="shared" si="0"/>
        <v>0</v>
      </c>
      <c r="C7" s="22">
        <v>0</v>
      </c>
      <c r="D7" s="22">
        <v>0</v>
      </c>
      <c r="E7" s="21">
        <v>0</v>
      </c>
    </row>
    <row r="8" spans="1:5" ht="15.6" x14ac:dyDescent="0.3">
      <c r="A8" s="20" t="s">
        <v>87</v>
      </c>
      <c r="B8" s="21">
        <f>SUM(C8:E8)</f>
        <v>905295</v>
      </c>
      <c r="C8" s="22">
        <v>0</v>
      </c>
      <c r="D8" s="22">
        <v>0</v>
      </c>
      <c r="E8" s="21">
        <v>905295</v>
      </c>
    </row>
    <row r="9" spans="1:5" ht="15.6" x14ac:dyDescent="0.3">
      <c r="A9" s="20" t="s">
        <v>88</v>
      </c>
      <c r="B9" s="21">
        <f>SUM(C9:E9)</f>
        <v>1369511</v>
      </c>
      <c r="C9" s="22">
        <v>0</v>
      </c>
      <c r="D9" s="22">
        <v>0</v>
      </c>
      <c r="E9" s="21">
        <v>1369511</v>
      </c>
    </row>
    <row r="10" spans="1:5" ht="15.6" x14ac:dyDescent="0.3">
      <c r="A10" s="20" t="s">
        <v>89</v>
      </c>
      <c r="B10" s="21">
        <f>SUM(C10:E10)</f>
        <v>0</v>
      </c>
      <c r="C10" s="22">
        <v>0</v>
      </c>
      <c r="D10" s="22">
        <v>0</v>
      </c>
      <c r="E10" s="21">
        <f>0</f>
        <v>0</v>
      </c>
    </row>
    <row r="11" spans="1:5" ht="15.6" x14ac:dyDescent="0.3">
      <c r="A11" s="23" t="s">
        <v>90</v>
      </c>
      <c r="B11" s="24">
        <f>SUM(B7:B10)</f>
        <v>2274806</v>
      </c>
      <c r="C11" s="25">
        <f>SUM(C5:C10)</f>
        <v>0</v>
      </c>
      <c r="D11" s="25">
        <f>SUM(D5:D10)</f>
        <v>0</v>
      </c>
      <c r="E11" s="24">
        <f>SUM(E5:E10)</f>
        <v>2274806</v>
      </c>
    </row>
    <row r="12" spans="1:5" ht="15.6" x14ac:dyDescent="0.3">
      <c r="A12" s="26" t="s">
        <v>91</v>
      </c>
      <c r="B12" s="21"/>
      <c r="C12" s="22"/>
      <c r="D12" s="22"/>
      <c r="E12" s="21"/>
    </row>
    <row r="13" spans="1:5" ht="15.6" x14ac:dyDescent="0.3">
      <c r="A13" s="20" t="s">
        <v>92</v>
      </c>
      <c r="B13" s="21">
        <f t="shared" ref="B13:B19" si="1">SUM(C13:E13)</f>
        <v>1500000</v>
      </c>
      <c r="C13" s="22">
        <v>1500000</v>
      </c>
      <c r="D13" s="22">
        <v>0</v>
      </c>
      <c r="E13" s="21">
        <v>0</v>
      </c>
    </row>
    <row r="14" spans="1:5" ht="15.6" x14ac:dyDescent="0.3">
      <c r="A14" s="20" t="s">
        <v>93</v>
      </c>
      <c r="B14" s="21">
        <f t="shared" si="1"/>
        <v>1551960</v>
      </c>
      <c r="C14" s="22">
        <f>128100</f>
        <v>128100</v>
      </c>
      <c r="D14" s="22">
        <f>S37-M37</f>
        <v>0</v>
      </c>
      <c r="E14" s="21">
        <v>1423860</v>
      </c>
    </row>
    <row r="15" spans="1:5" ht="15.6" x14ac:dyDescent="0.3">
      <c r="A15" s="20" t="s">
        <v>94</v>
      </c>
      <c r="B15" s="21">
        <f t="shared" si="1"/>
        <v>421847</v>
      </c>
      <c r="C15" s="22">
        <f>3000+10000</f>
        <v>13000</v>
      </c>
      <c r="D15" s="22">
        <v>0</v>
      </c>
      <c r="E15" s="21">
        <v>408847</v>
      </c>
    </row>
    <row r="16" spans="1:5" ht="31.2" x14ac:dyDescent="0.3">
      <c r="A16" s="20" t="s">
        <v>95</v>
      </c>
      <c r="B16" s="21">
        <f t="shared" si="1"/>
        <v>0</v>
      </c>
      <c r="C16" s="22">
        <v>0</v>
      </c>
      <c r="D16" s="22">
        <v>0</v>
      </c>
      <c r="E16" s="21">
        <v>0</v>
      </c>
    </row>
    <row r="17" spans="1:5" ht="15.6" x14ac:dyDescent="0.3">
      <c r="A17" s="20" t="s">
        <v>96</v>
      </c>
      <c r="B17" s="21">
        <f t="shared" si="1"/>
        <v>152590</v>
      </c>
      <c r="C17" s="22">
        <v>0</v>
      </c>
      <c r="D17" s="22">
        <v>0</v>
      </c>
      <c r="E17" s="21">
        <v>152590</v>
      </c>
    </row>
    <row r="18" spans="1:5" ht="15.6" x14ac:dyDescent="0.3">
      <c r="A18" s="20" t="s">
        <v>97</v>
      </c>
      <c r="B18" s="21">
        <f t="shared" si="1"/>
        <v>1438191</v>
      </c>
      <c r="C18" s="22">
        <v>0</v>
      </c>
      <c r="D18" s="22">
        <v>0</v>
      </c>
      <c r="E18" s="21">
        <v>1438191</v>
      </c>
    </row>
    <row r="19" spans="1:5" ht="15.6" x14ac:dyDescent="0.3">
      <c r="A19" s="20" t="s">
        <v>98</v>
      </c>
      <c r="B19" s="21">
        <f t="shared" si="1"/>
        <v>0</v>
      </c>
      <c r="C19" s="22">
        <v>0</v>
      </c>
      <c r="D19" s="22">
        <v>0</v>
      </c>
      <c r="E19" s="21">
        <v>0</v>
      </c>
    </row>
    <row r="20" spans="1:5" ht="15.6" x14ac:dyDescent="0.3">
      <c r="A20" s="23" t="s">
        <v>99</v>
      </c>
      <c r="B20" s="24">
        <f>SUM(B12:B19)</f>
        <v>5064588</v>
      </c>
      <c r="C20" s="25">
        <f t="shared" ref="C20:D20" si="2">SUM(C12:C19)</f>
        <v>1641100</v>
      </c>
      <c r="D20" s="25">
        <f t="shared" si="2"/>
        <v>0</v>
      </c>
      <c r="E20" s="24">
        <f>SUM(E12:E19)</f>
        <v>3423488</v>
      </c>
    </row>
    <row r="21" spans="1:5" ht="15.6" x14ac:dyDescent="0.3">
      <c r="A21" s="27" t="s">
        <v>100</v>
      </c>
      <c r="B21" s="24">
        <f>SUM(C21:E21)</f>
        <v>0</v>
      </c>
      <c r="C21" s="25">
        <v>0</v>
      </c>
      <c r="D21" s="25">
        <v>0</v>
      </c>
      <c r="E21" s="24">
        <v>0</v>
      </c>
    </row>
    <row r="22" spans="1:5" ht="15.6" x14ac:dyDescent="0.3">
      <c r="A22" s="28" t="s">
        <v>101</v>
      </c>
      <c r="B22" s="29">
        <f>SUM(B11+B20+B21)</f>
        <v>7339394</v>
      </c>
      <c r="C22" s="29">
        <f>SUM(C11+C20+C21)</f>
        <v>1641100</v>
      </c>
      <c r="D22" s="29">
        <f>SUM(D11+D20+D21)</f>
        <v>0</v>
      </c>
      <c r="E22" s="29">
        <f>SUM(E11+E20+E21)</f>
        <v>5698294</v>
      </c>
    </row>
  </sheetData>
  <mergeCells count="4">
    <mergeCell ref="A1:E1"/>
    <mergeCell ref="A2:E2"/>
    <mergeCell ref="A3:B3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ECONOMICO 2024</vt:lpstr>
      <vt:lpstr>BUDGET DEGLI INVESTIMENTI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Bilardo Melania</dc:creator>
  <cp:lastModifiedBy>Bilardo Melania</cp:lastModifiedBy>
  <dcterms:created xsi:type="dcterms:W3CDTF">2023-01-13T07:52:14Z</dcterms:created>
  <dcterms:modified xsi:type="dcterms:W3CDTF">2024-01-15T10:24:57Z</dcterms:modified>
</cp:coreProperties>
</file>